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865" yWindow="45" windowWidth="18120" windowHeight="10980"/>
  </bookViews>
  <sheets>
    <sheet name="смета" sheetId="2" r:id="rId1"/>
    <sheet name="оборудование" sheetId="6" r:id="rId2"/>
    <sheet name="что получит заказчик" sheetId="1" r:id="rId3"/>
    <sheet name="Вопросы к заказчику" sheetId="5" r:id="rId4"/>
  </sheets>
  <calcPr calcId="145621"/>
</workbook>
</file>

<file path=xl/calcChain.xml><?xml version="1.0" encoding="utf-8"?>
<calcChain xmlns="http://schemas.openxmlformats.org/spreadsheetml/2006/main">
  <c r="D3" i="2" l="1"/>
  <c r="F3" i="2" s="1"/>
  <c r="C3" i="2"/>
  <c r="E3" i="2" s="1"/>
  <c r="E25" i="2" l="1"/>
  <c r="F25" i="2" s="1"/>
  <c r="E26" i="2" l="1"/>
  <c r="F26" i="2"/>
</calcChain>
</file>

<file path=xl/sharedStrings.xml><?xml version="1.0" encoding="utf-8"?>
<sst xmlns="http://schemas.openxmlformats.org/spreadsheetml/2006/main" count="50" uniqueCount="46">
  <si>
    <t>Оценка в рублях</t>
  </si>
  <si>
    <t xml:space="preserve">от </t>
  </si>
  <si>
    <t>до</t>
  </si>
  <si>
    <t>час</t>
  </si>
  <si>
    <t>Итого</t>
  </si>
  <si>
    <t>№ пп</t>
  </si>
  <si>
    <t>Вид работ</t>
  </si>
  <si>
    <t>Анализ рисков</t>
  </si>
  <si>
    <t>Резюме</t>
  </si>
  <si>
    <t>ч. в день</t>
  </si>
  <si>
    <t>Клиент опытный, уже работает в 1С УТ</t>
  </si>
  <si>
    <t>Неизвестна версия УТ, облако, PostrgresSQL</t>
  </si>
  <si>
    <t>Клиент мелочный (2500 руб. для него деньги)</t>
  </si>
  <si>
    <t>В целом, похоже что вменяемый.</t>
  </si>
  <si>
    <t>Стоимость работ по организации рабочего места на складе</t>
  </si>
  <si>
    <t>Оценка в часах</t>
  </si>
  <si>
    <t>Оценка в рабочих часах</t>
  </si>
  <si>
    <t>Настройка 1С Управление торговлей 11 для работы склада по ордерной схеме. Обучение ответственных лиц.</t>
  </si>
  <si>
    <t>Выбор, настройка ТСД (терминала сбора данных) и подключение к 1С Управление торговлей 11</t>
  </si>
  <si>
    <t>Проброс ТСД на терминал по RDP</t>
  </si>
  <si>
    <t>Был озвучен бюджет 30-50 т.р. - клиент сказал готов смотреть в этом направлении.</t>
  </si>
  <si>
    <t>Терминал CipherLab 8001L 4 MB</t>
  </si>
  <si>
    <t>артикул</t>
  </si>
  <si>
    <t>A8001RSC00006</t>
  </si>
  <si>
    <t>CIPHER 80X1 подставка USB</t>
  </si>
  <si>
    <t>A8001RAC00003</t>
  </si>
  <si>
    <t>Наименование модели</t>
  </si>
  <si>
    <t>Стоимость</t>
  </si>
  <si>
    <t>http://www.scancity.ru/catalog/580/13836/</t>
  </si>
  <si>
    <t>~30-33 т.р.</t>
  </si>
  <si>
    <t>~ 5 т.р.</t>
  </si>
  <si>
    <t>Итого клиенту предъявить:</t>
  </si>
  <si>
    <t xml:space="preserve">За работы (подключение и настройка ТСД + обучение пользователей - 1 сеанс)  </t>
  </si>
  <si>
    <t>За оборудование (тут может быть плюс-минус пару тысяч), причем надо брать в scancity . Это важно!</t>
  </si>
  <si>
    <t>Заказчик хочет организовать рабочее место кладовщика с настроенным терминалом сбора данных и работой по ордерной схеме (раздельно выписка документов менеджером и их выполнение кладовщиком).</t>
  </si>
  <si>
    <t>Работа кладовщика будет проходить в терминале (RDP). На локальной машине кладовщика должна быть установлена ОС Windows и доступен USB порт для терминала.</t>
  </si>
  <si>
    <t>Возможно потребуется обновление УТ - определенно хотелось бы этого избежать сейчас! (конфигурация точно измененная)</t>
  </si>
  <si>
    <t>Заказчик приобретает ТСД и передает его нам. (желательно чтобы привезли к нам в офис или типа того)</t>
  </si>
  <si>
    <t>Исполнитель устанавливает драйвера и прочий софт для ТСД, подкючает ТСД к УТ 11</t>
  </si>
  <si>
    <t>Исполнитель (т.е. мы) предлагаем модель ТСД (ТСД стоит покупать в компании scancity - они поставляют его с нужным для интеграции с 1С софтом. Про скансити сразу не надо говорить, если будет согласие, то скажем что там нужно покупать)</t>
  </si>
  <si>
    <t>Конец</t>
  </si>
  <si>
    <t>Исполнитель пробрасывает com-порт для работы кладовщика в терминальном режиме.</t>
  </si>
  <si>
    <t>Исполнитель настраивает 1С для ведения учета по ордерной схеме (финансовые документы выписывают менеджеры, фактические документы движения товаров выписывает кладовщик, имея возможность сверить свои документы с документами менеджеров)</t>
  </si>
  <si>
    <t>Исполнитель обучает сотрудников заказчика. (проводим одно обучение)</t>
  </si>
  <si>
    <t>памяти в ТСД примерно на 18000 позиций. Этого достаточно?</t>
  </si>
  <si>
    <t>Риск невысокий, но т.к. объем работ совсем небольшой, то считаю что стоит брать по верхней границе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</si>
</sst>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8" fillId="6" borderId="0" applyNumberFormat="0" applyBorder="0" applyAlignment="0" applyProtection="0"/>
    <xf numFmtId="0" fontId="7" fillId="7" borderId="4" applyNumberFormat="0" applyAlignment="0" applyProtection="0"/>
  </cellStyleXfs>
  <cellXfs count="26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3" fillId="2" borderId="0" xfId="1" applyBorder="1"/>
    <xf numFmtId="0" fontId="4" fillId="3" borderId="1" xfId="2"/>
    <xf numFmtId="0" fontId="5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5" borderId="0" xfId="4" applyAlignment="1">
      <alignment wrapText="1"/>
    </xf>
    <xf numFmtId="0" fontId="2" fillId="4" borderId="0" xfId="3" applyAlignment="1">
      <alignment wrapText="1"/>
    </xf>
    <xf numFmtId="0" fontId="8" fillId="6" borderId="0" xfId="5"/>
    <xf numFmtId="0" fontId="0" fillId="0" borderId="0" xfId="0"/>
    <xf numFmtId="0" fontId="7" fillId="7" borderId="4" xfId="6"/>
    <xf numFmtId="9" fontId="7" fillId="7" borderId="4" xfId="6" applyNumberFormat="1"/>
    <xf numFmtId="0" fontId="9" fillId="0" borderId="0" xfId="0" applyFont="1"/>
    <xf numFmtId="0" fontId="1" fillId="4" borderId="0" xfId="3" applyFont="1" applyAlignment="1">
      <alignment wrapText="1"/>
    </xf>
    <xf numFmtId="0" fontId="1" fillId="5" borderId="0" xfId="4" applyFont="1" applyAlignment="1">
      <alignment wrapText="1"/>
    </xf>
    <xf numFmtId="0" fontId="1" fillId="0" borderId="0" xfId="0" applyFont="1"/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</cellXfs>
  <cellStyles count="7">
    <cellStyle name="20% - Акцент2" xfId="3" builtinId="34"/>
    <cellStyle name="20% - Акцент3" xfId="4" builtinId="38"/>
    <cellStyle name="Ввод" xfId="6"/>
    <cellStyle name="Вычисление" xfId="2" builtinId="22"/>
    <cellStyle name="Нейтральный" xfId="5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30" sqref="A30"/>
    </sheetView>
  </sheetViews>
  <sheetFormatPr defaultRowHeight="15" x14ac:dyDescent="0.25"/>
  <cols>
    <col min="2" max="2" width="85.5703125" style="2" customWidth="1"/>
    <col min="3" max="3" width="10.5703125" customWidth="1"/>
    <col min="4" max="4" width="10.42578125" customWidth="1"/>
    <col min="8" max="8" width="8.85546875" bestFit="1" customWidth="1"/>
    <col min="9" max="9" width="5" bestFit="1" customWidth="1"/>
  </cols>
  <sheetData>
    <row r="1" spans="1:7" x14ac:dyDescent="0.25">
      <c r="B1" s="2" t="s">
        <v>14</v>
      </c>
      <c r="C1" s="22" t="s">
        <v>16</v>
      </c>
      <c r="D1" s="23"/>
      <c r="E1" s="22" t="s">
        <v>0</v>
      </c>
      <c r="F1" s="23"/>
    </row>
    <row r="2" spans="1:7" x14ac:dyDescent="0.25">
      <c r="C2" s="3" t="s">
        <v>1</v>
      </c>
      <c r="D2" s="3" t="s">
        <v>2</v>
      </c>
      <c r="E2" s="3" t="s">
        <v>1</v>
      </c>
      <c r="F2" s="3" t="s">
        <v>2</v>
      </c>
    </row>
    <row r="3" spans="1:7" x14ac:dyDescent="0.25">
      <c r="A3" s="4"/>
      <c r="B3" s="5" t="s">
        <v>4</v>
      </c>
      <c r="C3" s="6">
        <f>SUM(C7:C32)</f>
        <v>5</v>
      </c>
      <c r="D3" s="6">
        <f>SUM(D7:D32)</f>
        <v>8</v>
      </c>
      <c r="E3" s="7">
        <f>C3*F23*G23</f>
        <v>11000</v>
      </c>
      <c r="F3" s="7">
        <f>D3*F23*G23</f>
        <v>17600</v>
      </c>
    </row>
    <row r="4" spans="1:7" x14ac:dyDescent="0.25">
      <c r="A4" s="4"/>
      <c r="B4" s="8"/>
      <c r="C4" s="8"/>
      <c r="D4" s="8"/>
      <c r="E4" s="8"/>
      <c r="F4" s="8"/>
      <c r="G4" s="8"/>
    </row>
    <row r="5" spans="1:7" x14ac:dyDescent="0.25">
      <c r="A5" s="24" t="s">
        <v>5</v>
      </c>
      <c r="B5" s="25" t="s">
        <v>6</v>
      </c>
      <c r="C5" s="22" t="s">
        <v>15</v>
      </c>
      <c r="D5" s="23"/>
    </row>
    <row r="6" spans="1:7" x14ac:dyDescent="0.25">
      <c r="A6" s="24"/>
      <c r="B6" s="25"/>
      <c r="C6" s="3" t="s">
        <v>1</v>
      </c>
      <c r="D6" s="3" t="s">
        <v>2</v>
      </c>
    </row>
    <row r="7" spans="1:7" ht="30" x14ac:dyDescent="0.25">
      <c r="A7">
        <v>1</v>
      </c>
      <c r="B7" s="2" t="s">
        <v>18</v>
      </c>
      <c r="C7" s="14">
        <v>2</v>
      </c>
      <c r="D7" s="14">
        <v>3</v>
      </c>
    </row>
    <row r="8" spans="1:7" x14ac:dyDescent="0.25">
      <c r="A8">
        <v>2</v>
      </c>
      <c r="B8" s="2" t="s">
        <v>19</v>
      </c>
      <c r="C8" s="14">
        <v>1</v>
      </c>
      <c r="D8" s="14">
        <v>2</v>
      </c>
    </row>
    <row r="9" spans="1:7" ht="30" x14ac:dyDescent="0.25">
      <c r="A9">
        <v>3</v>
      </c>
      <c r="B9" s="2" t="s">
        <v>17</v>
      </c>
      <c r="C9" s="14">
        <v>2</v>
      </c>
      <c r="D9" s="14">
        <v>3</v>
      </c>
    </row>
    <row r="10" spans="1:7" x14ac:dyDescent="0.25">
      <c r="C10" s="14"/>
      <c r="D10" s="14"/>
    </row>
    <row r="11" spans="1:7" x14ac:dyDescent="0.25">
      <c r="C11" s="14"/>
      <c r="D11" s="14"/>
    </row>
    <row r="12" spans="1:7" x14ac:dyDescent="0.25">
      <c r="C12" s="14"/>
      <c r="D12" s="14"/>
    </row>
    <row r="14" spans="1:7" x14ac:dyDescent="0.25">
      <c r="A14" t="s">
        <v>7</v>
      </c>
    </row>
    <row r="15" spans="1:7" x14ac:dyDescent="0.25">
      <c r="B15" s="18" t="s">
        <v>12</v>
      </c>
    </row>
    <row r="16" spans="1:7" x14ac:dyDescent="0.25">
      <c r="B16" s="18" t="s">
        <v>11</v>
      </c>
    </row>
    <row r="17" spans="1:7" ht="30" x14ac:dyDescent="0.25">
      <c r="B17" s="18" t="s">
        <v>36</v>
      </c>
    </row>
    <row r="18" spans="1:7" x14ac:dyDescent="0.25">
      <c r="B18" s="12"/>
    </row>
    <row r="19" spans="1:7" x14ac:dyDescent="0.25">
      <c r="B19" s="19" t="s">
        <v>10</v>
      </c>
    </row>
    <row r="20" spans="1:7" x14ac:dyDescent="0.25">
      <c r="B20" s="19" t="s">
        <v>13</v>
      </c>
    </row>
    <row r="21" spans="1:7" x14ac:dyDescent="0.25">
      <c r="B21" s="19" t="s">
        <v>20</v>
      </c>
    </row>
    <row r="22" spans="1:7" x14ac:dyDescent="0.25">
      <c r="B22" s="11"/>
      <c r="F22" t="s">
        <v>9</v>
      </c>
      <c r="G22" t="s">
        <v>3</v>
      </c>
    </row>
    <row r="23" spans="1:7" x14ac:dyDescent="0.25">
      <c r="F23" s="15">
        <v>1</v>
      </c>
      <c r="G23" s="15">
        <v>2200</v>
      </c>
    </row>
    <row r="24" spans="1:7" x14ac:dyDescent="0.25">
      <c r="A24" s="20" t="s">
        <v>8</v>
      </c>
      <c r="C24" s="9"/>
      <c r="D24" s="9"/>
      <c r="E24" s="9"/>
      <c r="F24" s="9"/>
    </row>
    <row r="25" spans="1:7" ht="30" x14ac:dyDescent="0.25">
      <c r="A25" s="9"/>
      <c r="B25" s="10" t="s">
        <v>45</v>
      </c>
      <c r="C25" s="9"/>
      <c r="D25" s="9"/>
      <c r="E25" s="13">
        <f>E3+(F3-E3)*G25</f>
        <v>17600</v>
      </c>
      <c r="F25" s="7">
        <f>CEILING(E25,2000)</f>
        <v>18000</v>
      </c>
      <c r="G25" s="15">
        <v>1</v>
      </c>
    </row>
    <row r="26" spans="1:7" x14ac:dyDescent="0.25">
      <c r="B26" s="10"/>
      <c r="E26" s="7">
        <f>E25-G26*E25</f>
        <v>14960</v>
      </c>
      <c r="F26" s="7">
        <f>E25+E25*G26</f>
        <v>20240</v>
      </c>
      <c r="G26" s="16">
        <v>0.15</v>
      </c>
    </row>
    <row r="28" spans="1:7" x14ac:dyDescent="0.25">
      <c r="B28" s="2" t="s">
        <v>31</v>
      </c>
    </row>
    <row r="29" spans="1:7" x14ac:dyDescent="0.25">
      <c r="A29">
        <v>18000</v>
      </c>
      <c r="B29" s="2" t="s">
        <v>32</v>
      </c>
    </row>
    <row r="30" spans="1:7" ht="30" x14ac:dyDescent="0.25">
      <c r="A30">
        <v>35000</v>
      </c>
      <c r="B30" s="2" t="s">
        <v>33</v>
      </c>
    </row>
  </sheetData>
  <mergeCells count="5">
    <mergeCell ref="C1:D1"/>
    <mergeCell ref="E1:F1"/>
    <mergeCell ref="A5:A6"/>
    <mergeCell ref="B5:B6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L5" sqref="L5"/>
    </sheetView>
  </sheetViews>
  <sheetFormatPr defaultRowHeight="15" x14ac:dyDescent="0.25"/>
  <cols>
    <col min="1" max="8" width="4.7109375" customWidth="1"/>
    <col min="9" max="9" width="5.85546875" customWidth="1"/>
    <col min="10" max="12" width="4.7109375" customWidth="1"/>
    <col min="13" max="13" width="4.7109375" style="14" customWidth="1"/>
    <col min="14" max="14" width="4.7109375" customWidth="1"/>
  </cols>
  <sheetData>
    <row r="2" spans="1:12" x14ac:dyDescent="0.25">
      <c r="A2" s="20" t="s">
        <v>22</v>
      </c>
      <c r="B2" s="20"/>
      <c r="C2" s="20"/>
      <c r="D2" s="20"/>
      <c r="E2" s="20" t="s">
        <v>26</v>
      </c>
      <c r="L2" t="s">
        <v>27</v>
      </c>
    </row>
    <row r="3" spans="1:12" x14ac:dyDescent="0.25">
      <c r="A3" s="1" t="s">
        <v>23</v>
      </c>
      <c r="B3" s="20"/>
      <c r="C3" s="20"/>
      <c r="D3" s="20"/>
      <c r="E3" s="21" t="s">
        <v>21</v>
      </c>
      <c r="L3" t="s">
        <v>29</v>
      </c>
    </row>
    <row r="4" spans="1:12" s="14" customFormat="1" x14ac:dyDescent="0.25">
      <c r="A4" s="1" t="s">
        <v>25</v>
      </c>
      <c r="B4" s="20"/>
      <c r="C4" s="20"/>
      <c r="D4" s="20"/>
      <c r="E4" s="20" t="s">
        <v>24</v>
      </c>
      <c r="L4" s="14" t="s">
        <v>30</v>
      </c>
    </row>
    <row r="5" spans="1:12" s="14" customFormat="1" x14ac:dyDescent="0.25">
      <c r="A5" s="17"/>
    </row>
    <row r="6" spans="1:12" x14ac:dyDescent="0.25">
      <c r="A6" s="9" t="s">
        <v>28</v>
      </c>
    </row>
    <row r="7" spans="1:12" x14ac:dyDescent="0.25">
      <c r="I7" s="14"/>
    </row>
    <row r="9" spans="1:12" x14ac:dyDescent="0.25">
      <c r="A9" s="17"/>
    </row>
    <row r="10" spans="1:12" s="14" customFormat="1" x14ac:dyDescent="0.25">
      <c r="A10" s="17"/>
    </row>
    <row r="12" spans="1:12" s="14" customFormat="1" x14ac:dyDescent="0.25">
      <c r="A12" s="17"/>
    </row>
    <row r="13" spans="1:12" s="14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0" sqref="A10"/>
    </sheetView>
  </sheetViews>
  <sheetFormatPr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4" spans="1:1" x14ac:dyDescent="0.25">
      <c r="A4" t="s">
        <v>39</v>
      </c>
    </row>
    <row r="5" spans="1:1" s="14" customFormat="1" x14ac:dyDescent="0.25">
      <c r="A5" s="14" t="s">
        <v>37</v>
      </c>
    </row>
    <row r="6" spans="1:1" s="14" customFormat="1" x14ac:dyDescent="0.25">
      <c r="A6" s="14" t="s">
        <v>38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1" spans="1:1" x14ac:dyDescent="0.25">
      <c r="A11" t="s">
        <v>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оборудование</vt:lpstr>
      <vt:lpstr>что получит заказчик</vt:lpstr>
      <vt:lpstr>Вопросы к заказчику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2015-03-12T18:04:16Z</dcterms:modified>
</cp:coreProperties>
</file>