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R1C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<sst xmlns="http://schemas.openxmlformats.org/spreadsheetml/2006/main" count="39" uniqueCount="36">
  <si>
    <t xml:space="preserve">Вода</t>
  </si>
  <si>
    <t xml:space="preserve">Электроэнергия</t>
  </si>
  <si>
    <t xml:space="preserve">Водоотведение</t>
  </si>
  <si>
    <t xml:space="preserve">ХВ</t>
  </si>
  <si>
    <t xml:space="preserve">ГВС</t>
  </si>
  <si>
    <t xml:space="preserve">ГВС (Энергия)</t>
  </si>
  <si>
    <t xml:space="preserve">дневной тариф</t>
  </si>
  <si>
    <t xml:space="preserve">ночной тариф</t>
  </si>
  <si>
    <t xml:space="preserve">до 01.10.2017</t>
  </si>
  <si>
    <t xml:space="preserve">до 01.07.17</t>
  </si>
  <si>
    <t xml:space="preserve">до 01.07.2018</t>
  </si>
  <si>
    <t xml:space="preserve">до 01.07.2019</t>
  </si>
  <si>
    <t xml:space="preserve">до 01.07.2020</t>
  </si>
  <si>
    <t xml:space="preserve">до 01.09.2021</t>
  </si>
  <si>
    <t xml:space="preserve">До 01.10.2022</t>
  </si>
  <si>
    <t xml:space="preserve">До 01.08.2023</t>
  </si>
  <si>
    <t xml:space="preserve">До 01.03.2025</t>
  </si>
  <si>
    <t xml:space="preserve">До 01.07.2025</t>
  </si>
  <si>
    <t xml:space="preserve">текущий</t>
  </si>
  <si>
    <t xml:space="preserve">ГВ</t>
  </si>
  <si>
    <t xml:space="preserve">итоговая сумма</t>
  </si>
  <si>
    <t xml:space="preserve">день</t>
  </si>
  <si>
    <t xml:space="preserve">ночь</t>
  </si>
  <si>
    <t xml:space="preserve">Начислено</t>
  </si>
  <si>
    <t xml:space="preserve">Выставил</t>
  </si>
  <si>
    <t xml:space="preserve">Оплачено</t>
  </si>
  <si>
    <t xml:space="preserve">Начало Елена Тэн</t>
  </si>
  <si>
    <t xml:space="preserve">Конец Елена Тэн</t>
  </si>
  <si>
    <t xml:space="preserve">за июнь</t>
  </si>
  <si>
    <t xml:space="preserve">Начало Герман Баклыков</t>
  </si>
  <si>
    <t xml:space="preserve">за июль</t>
  </si>
  <si>
    <t xml:space="preserve">Конец Герман Баклыков</t>
  </si>
  <si>
    <t xml:space="preserve">Начало Малахов Андрей</t>
  </si>
  <si>
    <t xml:space="preserve">(убрались, решил не выставлять коммуналку)</t>
  </si>
  <si>
    <t xml:space="preserve">Конец Малахов Андрей</t>
  </si>
  <si>
    <t xml:space="preserve">Начало Яна Трубицына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</si>
</sst>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 * #,##0.00&quot;₽ &quot;;\-* #,##0.00&quot;₽ &quot;;\ * \-#&quot;₽ &quot;;\ @\ "/>
    <numFmt numFmtId="166" formatCode="dd/mm/yyyy"/>
    <numFmt numFmtId="167" formatCode="dd/mmm"/>
    <numFmt numFmtId="168" formatCode="0.00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DEADA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2" topLeftCell="B97" activePane="bottomLeft" state="frozen"/>
      <selection pane="topLeft" activeCell="A1" activeCellId="0" sqref="A1"/>
      <selection pane="bottomLeft" activeCell="Q125" activeCellId="0" sqref="Q125"/>
    </sheetView>
  </sheetViews>
  <sheetFormatPr defaultColWidth="8.88671875" defaultRowHeight="13.8" zeroHeight="false" outlineLevelRow="1" outlineLevelCol="0"/>
  <cols>
    <col collapsed="false" customWidth="true" hidden="false" outlineLevel="0" max="1" min="1" style="1" width="16.29"/>
    <col collapsed="false" customWidth="true" hidden="false" outlineLevel="0" max="3" min="3" style="1" width="7.88"/>
    <col collapsed="false" customWidth="true" hidden="false" outlineLevel="0" max="4" min="4" style="1" width="6.01"/>
    <col collapsed="false" customWidth="true" hidden="false" outlineLevel="0" max="5" min="5" style="1" width="3.71"/>
    <col collapsed="false" customWidth="true" hidden="false" outlineLevel="0" max="6" min="6" style="1" width="6.57"/>
    <col collapsed="false" customWidth="true" hidden="false" outlineLevel="0" max="7" min="7" style="2" width="9.42"/>
    <col collapsed="false" customWidth="true" hidden="false" outlineLevel="0" max="8" min="8" style="1" width="6.43"/>
    <col collapsed="false" customWidth="true" hidden="false" outlineLevel="0" max="9" min="9" style="1" width="11.52"/>
    <col collapsed="false" customWidth="true" hidden="false" outlineLevel="0" max="10" min="10" style="1" width="8.57"/>
    <col collapsed="false" customWidth="true" hidden="false" outlineLevel="0" max="11" min="11" style="1" width="7.57"/>
    <col collapsed="false" customWidth="true" hidden="false" outlineLevel="0" max="12" min="12" style="1" width="5.71"/>
    <col collapsed="false" customWidth="true" hidden="false" outlineLevel="0" max="13" min="13" style="1" width="4.71"/>
    <col collapsed="false" customWidth="true" hidden="false" outlineLevel="0" max="14" min="14" style="2" width="9.42"/>
    <col collapsed="false" customWidth="true" hidden="false" outlineLevel="0" max="18" min="16" style="2" width="11.57"/>
    <col collapsed="false" customWidth="true" hidden="false" outlineLevel="0" max="20" min="20" style="1" width="19.42"/>
  </cols>
  <sheetData>
    <row r="1" customFormat="false" ht="13.8" hidden="false" customHeight="false" outlineLevel="0" collapsed="false">
      <c r="B1" s="3" t="s">
        <v>0</v>
      </c>
      <c r="J1" s="3" t="s">
        <v>1</v>
      </c>
    </row>
    <row r="2" s="4" customFormat="true" ht="23.85" hidden="false" customHeight="true" outlineLevel="0" collapsed="false">
      <c r="B2" s="5" t="s">
        <v>2</v>
      </c>
      <c r="C2" s="5" t="s">
        <v>3</v>
      </c>
      <c r="D2" s="5" t="s">
        <v>4</v>
      </c>
      <c r="E2" s="6" t="s">
        <v>5</v>
      </c>
      <c r="F2" s="6"/>
      <c r="G2" s="6"/>
      <c r="J2" s="5" t="s">
        <v>6</v>
      </c>
      <c r="K2" s="5" t="s">
        <v>7</v>
      </c>
      <c r="N2" s="7"/>
      <c r="P2" s="7"/>
      <c r="Q2" s="7"/>
      <c r="R2" s="7"/>
    </row>
    <row r="3" customFormat="false" ht="13.8" hidden="true" customHeight="false" outlineLevel="0" collapsed="false">
      <c r="A3" s="1" t="s">
        <v>8</v>
      </c>
      <c r="B3" s="1" t="n">
        <v>20.24</v>
      </c>
      <c r="C3" s="1" t="n">
        <v>19.23</v>
      </c>
      <c r="D3" s="1" t="n">
        <f aca="false">19.23+134</f>
        <v>153.23</v>
      </c>
      <c r="I3" s="1" t="s">
        <v>9</v>
      </c>
      <c r="J3" s="1" t="n">
        <v>3.87</v>
      </c>
      <c r="K3" s="1" t="n">
        <v>1.37</v>
      </c>
      <c r="P3" s="2" t="n">
        <f aca="false">SUM(P16:P96)</f>
        <v>74374.7169202832</v>
      </c>
      <c r="Q3" s="2" t="n">
        <f aca="false">SUM(Q16:Q96)</f>
        <v>72162</v>
      </c>
      <c r="R3" s="2" t="n">
        <f aca="false">SUM(R16:R96)</f>
        <v>70366</v>
      </c>
    </row>
    <row r="4" customFormat="false" ht="13.8" hidden="true" customHeight="false" outlineLevel="0" collapsed="false">
      <c r="A4" s="1" t="s">
        <v>10</v>
      </c>
      <c r="B4" s="8" t="n">
        <v>0</v>
      </c>
      <c r="C4" s="1" t="n">
        <v>20.36</v>
      </c>
      <c r="D4" s="1" t="n">
        <v>153.2</v>
      </c>
      <c r="I4" s="1" t="str">
        <f aca="false">A4</f>
        <v>до 01.07.2018</v>
      </c>
      <c r="J4" s="1" t="n">
        <v>4.06</v>
      </c>
      <c r="K4" s="1" t="n">
        <v>1.46</v>
      </c>
    </row>
    <row r="5" customFormat="false" ht="13.8" hidden="true" customHeight="false" outlineLevel="0" collapsed="false">
      <c r="A5" s="1" t="s">
        <v>11</v>
      </c>
      <c r="B5" s="1" t="n">
        <v>22.5</v>
      </c>
      <c r="C5" s="1" t="n">
        <v>21.61</v>
      </c>
      <c r="D5" s="1" t="n">
        <v>153.2</v>
      </c>
      <c r="I5" s="1" t="str">
        <f aca="false">A5</f>
        <v>до 01.07.2019</v>
      </c>
      <c r="J5" s="1" t="n">
        <v>4.26</v>
      </c>
      <c r="K5" s="1" t="n">
        <v>1.58</v>
      </c>
    </row>
    <row r="6" customFormat="false" ht="13.8" hidden="true" customHeight="false" outlineLevel="0" collapsed="false">
      <c r="A6" s="1" t="s">
        <v>12</v>
      </c>
      <c r="B6" s="1" t="n">
        <v>22.88</v>
      </c>
      <c r="C6" s="1" t="n">
        <v>21.97</v>
      </c>
      <c r="D6" s="1" t="n">
        <v>159</v>
      </c>
      <c r="I6" s="1" t="str">
        <f aca="false">A6</f>
        <v>до 01.07.2020</v>
      </c>
      <c r="J6" s="1" t="n">
        <v>4.33</v>
      </c>
      <c r="K6" s="1" t="n">
        <v>1.6</v>
      </c>
    </row>
    <row r="7" customFormat="false" ht="13.8" hidden="true" customHeight="false" outlineLevel="0" collapsed="false">
      <c r="A7" s="1" t="s">
        <v>13</v>
      </c>
      <c r="B7" s="1" t="n">
        <v>25.43</v>
      </c>
      <c r="C7" s="1" t="n">
        <v>24.28</v>
      </c>
      <c r="D7" s="1" t="n">
        <v>170</v>
      </c>
      <c r="E7" s="9" t="n">
        <v>2460.23</v>
      </c>
      <c r="F7" s="9"/>
      <c r="G7" s="9"/>
      <c r="I7" s="1" t="str">
        <f aca="false">A7</f>
        <v>до 01.09.2021</v>
      </c>
      <c r="J7" s="1" t="n">
        <v>4.61</v>
      </c>
      <c r="K7" s="1" t="n">
        <v>1.76</v>
      </c>
    </row>
    <row r="8" customFormat="false" ht="13.8" hidden="true" customHeight="false" outlineLevel="0" collapsed="false">
      <c r="A8" s="1" t="s">
        <v>14</v>
      </c>
      <c r="B8" s="1" t="n">
        <v>27.86</v>
      </c>
      <c r="C8" s="1" t="n">
        <v>25.28</v>
      </c>
      <c r="D8" s="1" t="n">
        <v>200.74</v>
      </c>
      <c r="E8" s="9" t="n">
        <v>2509.44</v>
      </c>
      <c r="F8" s="9"/>
      <c r="G8" s="9"/>
      <c r="I8" s="1" t="str">
        <f aca="false">A8</f>
        <v>До 01.10.2022</v>
      </c>
      <c r="J8" s="1" t="n">
        <v>4.93</v>
      </c>
      <c r="K8" s="1" t="n">
        <v>1.91</v>
      </c>
    </row>
    <row r="9" customFormat="false" ht="13.8" hidden="true" customHeight="false" outlineLevel="0" collapsed="false">
      <c r="A9" s="1" t="s">
        <v>15</v>
      </c>
      <c r="B9" s="1" t="n">
        <v>29.14</v>
      </c>
      <c r="C9" s="1" t="n">
        <v>26.38</v>
      </c>
      <c r="E9" s="9" t="n">
        <v>2597.27</v>
      </c>
      <c r="F9" s="9"/>
      <c r="G9" s="9"/>
      <c r="I9" s="1" t="s">
        <v>15</v>
      </c>
      <c r="J9" s="1" t="n">
        <v>5.29</v>
      </c>
      <c r="K9" s="1" t="n">
        <v>2.11</v>
      </c>
    </row>
    <row r="10" customFormat="false" ht="13.8" hidden="true" customHeight="false" outlineLevel="0" collapsed="false">
      <c r="A10" s="1" t="s">
        <v>16</v>
      </c>
      <c r="B10" s="1" t="n">
        <v>29.14</v>
      </c>
      <c r="C10" s="1" t="n">
        <v>23</v>
      </c>
      <c r="D10" s="1" t="n">
        <v>23</v>
      </c>
      <c r="E10" s="9" t="n">
        <v>2771.9</v>
      </c>
      <c r="F10" s="9"/>
      <c r="G10" s="9"/>
      <c r="I10" s="1" t="str">
        <f aca="false">A10</f>
        <v>До 01.03.2025</v>
      </c>
      <c r="J10" s="1" t="n">
        <v>6.16</v>
      </c>
      <c r="K10" s="1" t="n">
        <v>2.43</v>
      </c>
    </row>
    <row r="11" customFormat="false" ht="13.8" hidden="true" customHeight="false" outlineLevel="0" collapsed="false">
      <c r="A11" s="1" t="s">
        <v>17</v>
      </c>
      <c r="B11" s="1" t="n">
        <v>29.14</v>
      </c>
      <c r="C11" s="1" t="n">
        <v>29.84</v>
      </c>
      <c r="D11" s="1" t="n">
        <v>23</v>
      </c>
      <c r="E11" s="9" t="n">
        <v>3103.16</v>
      </c>
      <c r="F11" s="9"/>
      <c r="G11" s="9"/>
      <c r="I11" s="1" t="str">
        <f aca="false">A11</f>
        <v>До 01.07.2025</v>
      </c>
      <c r="J11" s="1" t="n">
        <v>6.79</v>
      </c>
      <c r="K11" s="1" t="n">
        <v>2.81</v>
      </c>
    </row>
    <row r="12" customFormat="false" ht="13.8" hidden="false" customHeight="false" outlineLevel="0" collapsed="false">
      <c r="A12" s="1" t="s">
        <v>18</v>
      </c>
      <c r="B12" s="1" t="n">
        <v>32.36</v>
      </c>
      <c r="C12" s="1" t="n">
        <v>32.68</v>
      </c>
      <c r="D12" s="1" t="n">
        <v>32.68</v>
      </c>
      <c r="E12" s="9" t="n">
        <v>3658.57</v>
      </c>
      <c r="F12" s="9"/>
      <c r="G12" s="9"/>
      <c r="I12" s="1" t="str">
        <f aca="false">A12</f>
        <v>текущий</v>
      </c>
      <c r="J12" s="1" t="n">
        <v>8.11</v>
      </c>
      <c r="K12" s="1" t="n">
        <v>3.49</v>
      </c>
    </row>
    <row r="13" customFormat="false" ht="31.5" hidden="false" customHeight="true" outlineLevel="0" collapsed="false">
      <c r="A13" s="10"/>
      <c r="B13" s="11" t="s">
        <v>3</v>
      </c>
      <c r="C13" s="11" t="s">
        <v>19</v>
      </c>
      <c r="D13" s="10"/>
      <c r="E13" s="10"/>
      <c r="F13" s="10"/>
      <c r="G13" s="12" t="s">
        <v>20</v>
      </c>
      <c r="H13" s="4"/>
      <c r="I13" s="10"/>
      <c r="J13" s="10" t="s">
        <v>21</v>
      </c>
      <c r="K13" s="10" t="s">
        <v>22</v>
      </c>
      <c r="L13" s="10"/>
      <c r="M13" s="10"/>
      <c r="N13" s="12" t="s">
        <v>20</v>
      </c>
      <c r="P13" s="13" t="s">
        <v>23</v>
      </c>
      <c r="Q13" s="2" t="s">
        <v>24</v>
      </c>
      <c r="R13" s="13" t="s">
        <v>25</v>
      </c>
    </row>
    <row r="14" customFormat="false" ht="13.8" hidden="false" customHeight="false" outlineLevel="0" collapsed="false">
      <c r="A14" s="14" t="n">
        <v>42610</v>
      </c>
      <c r="B14" s="15" t="n">
        <v>11</v>
      </c>
      <c r="C14" s="15" t="n">
        <v>6</v>
      </c>
      <c r="D14" s="15" t="n">
        <f aca="false">MAX(B15-B14,0)</f>
        <v>7</v>
      </c>
      <c r="E14" s="15" t="n">
        <f aca="false">MAX(C15-C14,0)</f>
        <v>2</v>
      </c>
      <c r="F14" s="15"/>
      <c r="G14" s="16" t="n">
        <f aca="false">MAX(0,($C$3+$B$3)*D14+E14*($D$3+$B$3+$C$3))</f>
        <v>661.69</v>
      </c>
      <c r="I14" s="14" t="n">
        <v>42610</v>
      </c>
      <c r="J14" s="15" t="n">
        <v>1023</v>
      </c>
      <c r="K14" s="15" t="n">
        <v>426</v>
      </c>
      <c r="L14" s="15" t="n">
        <f aca="false">MAX(J15-J14,0)</f>
        <v>80</v>
      </c>
      <c r="M14" s="15" t="n">
        <f aca="false">MAX(K15-K14,0)</f>
        <v>22</v>
      </c>
      <c r="N14" s="16" t="n">
        <f aca="false">MAX(0,(J15-J14)*$J$3+(K15-K14)*$K$3)</f>
        <v>339.74</v>
      </c>
      <c r="P14" s="2" t="n">
        <f aca="false">G14+N14</f>
        <v>1001.43</v>
      </c>
      <c r="Q14" s="2" t="n">
        <v>0</v>
      </c>
    </row>
    <row r="15" customFormat="false" ht="13.8" hidden="false" customHeight="false" outlineLevel="0" collapsed="false">
      <c r="A15" s="14" t="n">
        <v>42644</v>
      </c>
      <c r="B15" s="15" t="n">
        <v>18</v>
      </c>
      <c r="C15" s="15" t="n">
        <v>8</v>
      </c>
      <c r="D15" s="15" t="n">
        <f aca="false">MAX(B16-B15,0)</f>
        <v>3</v>
      </c>
      <c r="E15" s="15" t="n">
        <f aca="false">MAX(C16-C15,0)</f>
        <v>1</v>
      </c>
      <c r="F15" s="15"/>
      <c r="G15" s="16" t="n">
        <f aca="false">MAX(0,($C$3+$B$3)*D15+E15*($D$3+$B$3+$C$3))</f>
        <v>311.11</v>
      </c>
      <c r="I15" s="14" t="n">
        <v>42644</v>
      </c>
      <c r="J15" s="15" t="n">
        <v>1103</v>
      </c>
      <c r="K15" s="15" t="n">
        <v>448</v>
      </c>
      <c r="L15" s="15" t="n">
        <f aca="false">MAX(J16-J15,0)</f>
        <v>49</v>
      </c>
      <c r="M15" s="15" t="n">
        <f aca="false">MAX(K16-K15,0)</f>
        <v>18</v>
      </c>
      <c r="N15" s="16" t="n">
        <f aca="false">MAX(0,(J16-J15)*$J$3+(K16-K15)*$K$3)</f>
        <v>214.29</v>
      </c>
      <c r="O15" s="17"/>
      <c r="P15" s="2" t="n">
        <f aca="false">G15+N15</f>
        <v>525.4</v>
      </c>
      <c r="Q15" s="2" t="n">
        <v>0</v>
      </c>
    </row>
    <row r="16" customFormat="false" ht="13.8" hidden="false" customHeight="false" outlineLevel="0" collapsed="false">
      <c r="A16" s="14" t="n">
        <v>42699</v>
      </c>
      <c r="B16" s="15" t="n">
        <v>21</v>
      </c>
      <c r="C16" s="15" t="n">
        <v>9</v>
      </c>
      <c r="D16" s="15" t="n">
        <f aca="false">MAX(B17-B16,0)</f>
        <v>3</v>
      </c>
      <c r="E16" s="15" t="n">
        <f aca="false">MAX(C17-C16,0)</f>
        <v>1</v>
      </c>
      <c r="F16" s="15"/>
      <c r="G16" s="16" t="n">
        <f aca="false">MAX(0,($C$3+$B$3)*D16+E16*($D$3+$B$3+$C$3))</f>
        <v>311.11</v>
      </c>
      <c r="I16" s="14" t="n">
        <v>42699</v>
      </c>
      <c r="J16" s="15" t="n">
        <v>1152</v>
      </c>
      <c r="K16" s="15" t="n">
        <v>466</v>
      </c>
      <c r="L16" s="15" t="n">
        <f aca="false">MAX(J17-J16,0)</f>
        <v>57</v>
      </c>
      <c r="M16" s="15" t="n">
        <f aca="false">MAX(K17-K16,0)</f>
        <v>21</v>
      </c>
      <c r="N16" s="16" t="n">
        <f aca="false">MAX(0,(J17-J16)*$J$3+(K17-K16)*$K$3)</f>
        <v>249.36</v>
      </c>
      <c r="P16" s="2" t="n">
        <f aca="false">G16+N16</f>
        <v>560.47</v>
      </c>
      <c r="Q16" s="2" t="n">
        <v>530</v>
      </c>
      <c r="R16" s="2" t="n">
        <v>530</v>
      </c>
      <c r="T16" s="1" t="s">
        <v>26</v>
      </c>
    </row>
    <row r="17" customFormat="false" ht="13.8" hidden="false" customHeight="false" outlineLevel="0" collapsed="false">
      <c r="A17" s="14" t="n">
        <v>42739</v>
      </c>
      <c r="B17" s="15" t="n">
        <v>24</v>
      </c>
      <c r="C17" s="15" t="n">
        <v>10</v>
      </c>
      <c r="D17" s="15" t="n">
        <f aca="false">MAX(B18-B17,0)</f>
        <v>1</v>
      </c>
      <c r="E17" s="15" t="n">
        <f aca="false">MAX(C18-C17,0)</f>
        <v>1</v>
      </c>
      <c r="F17" s="15"/>
      <c r="G17" s="16" t="n">
        <f aca="false">MAX(0,($C$3+$B$3)*D17+E17*($D$3+$B$3+$C$3))</f>
        <v>232.17</v>
      </c>
      <c r="I17" s="14" t="n">
        <v>42739</v>
      </c>
      <c r="J17" s="15" t="n">
        <v>1209</v>
      </c>
      <c r="K17" s="15" t="n">
        <v>487</v>
      </c>
      <c r="L17" s="15" t="n">
        <f aca="false">MAX(J18-J17,0)</f>
        <v>56</v>
      </c>
      <c r="M17" s="15" t="n">
        <f aca="false">MAX(K18-K17,0)</f>
        <v>26</v>
      </c>
      <c r="N17" s="16" t="n">
        <f aca="false">MAX(0,(J18-J17)*$J$3+(K18-K17)*$K$3)</f>
        <v>252.34</v>
      </c>
      <c r="P17" s="2" t="n">
        <f aca="false">G17+N17</f>
        <v>484.51</v>
      </c>
      <c r="Q17" s="2" t="n">
        <v>500</v>
      </c>
      <c r="R17" s="2" t="n">
        <v>500</v>
      </c>
      <c r="S17" s="17" t="n">
        <v>42768</v>
      </c>
    </row>
    <row r="18" customFormat="false" ht="13.8" hidden="false" customHeight="false" outlineLevel="0" collapsed="false">
      <c r="A18" s="14" t="n">
        <v>42761</v>
      </c>
      <c r="B18" s="15" t="n">
        <v>25</v>
      </c>
      <c r="C18" s="15" t="n">
        <v>11</v>
      </c>
      <c r="D18" s="15" t="n">
        <f aca="false">MAX(B19-B18,0)</f>
        <v>3</v>
      </c>
      <c r="E18" s="15" t="n">
        <f aca="false">MAX(C19-C18,0)</f>
        <v>2</v>
      </c>
      <c r="F18" s="15"/>
      <c r="G18" s="16" t="n">
        <f aca="false">MAX(0,($C$3+$B$3)*D18+E18*($D$3+$B$3+$C$3))</f>
        <v>503.81</v>
      </c>
      <c r="I18" s="14" t="n">
        <v>42761</v>
      </c>
      <c r="J18" s="15" t="n">
        <v>1265</v>
      </c>
      <c r="K18" s="15" t="n">
        <v>513</v>
      </c>
      <c r="L18" s="15" t="n">
        <f aca="false">MAX(J19-J18,0)</f>
        <v>74</v>
      </c>
      <c r="M18" s="15" t="n">
        <f aca="false">MAX(K19-K18,0)</f>
        <v>26</v>
      </c>
      <c r="N18" s="16" t="n">
        <f aca="false">MAX(0,(J19-J18)*$J$3+(K19-K18)*$K$3)</f>
        <v>322</v>
      </c>
      <c r="P18" s="2" t="n">
        <f aca="false">G18+N18</f>
        <v>825.81</v>
      </c>
      <c r="Q18" s="2" t="n">
        <v>800</v>
      </c>
      <c r="R18" s="2" t="n">
        <v>800</v>
      </c>
    </row>
    <row r="19" customFormat="false" ht="13.8" hidden="false" customHeight="false" outlineLevel="0" collapsed="false">
      <c r="A19" s="14" t="n">
        <v>42796</v>
      </c>
      <c r="B19" s="15" t="n">
        <v>28</v>
      </c>
      <c r="C19" s="15" t="n">
        <v>13</v>
      </c>
      <c r="D19" s="15" t="n">
        <f aca="false">MAX(B20-B19,0)</f>
        <v>0</v>
      </c>
      <c r="E19" s="15" t="n">
        <f aca="false">MAX(C20-C19,0)</f>
        <v>0</v>
      </c>
      <c r="F19" s="15"/>
      <c r="G19" s="16" t="n">
        <f aca="false">MAX(0,($C$3+$B$3)*D19+E19*($D$3+$B$3+$C$3))</f>
        <v>0</v>
      </c>
      <c r="I19" s="14" t="n">
        <v>42796</v>
      </c>
      <c r="J19" s="15" t="n">
        <v>1339</v>
      </c>
      <c r="K19" s="15" t="n">
        <v>539</v>
      </c>
      <c r="L19" s="15" t="n">
        <f aca="false">MAX(J20-J19,0)</f>
        <v>27</v>
      </c>
      <c r="M19" s="15" t="n">
        <f aca="false">MAX(K20-K19,0)</f>
        <v>14</v>
      </c>
      <c r="N19" s="16" t="n">
        <f aca="false">MAX(0,(J20-J19)*$J$3+(K20-K19)*$K$3)</f>
        <v>123.67</v>
      </c>
      <c r="P19" s="2" t="n">
        <f aca="false">G19+N19</f>
        <v>123.67</v>
      </c>
      <c r="Q19" s="2" t="n">
        <v>160</v>
      </c>
    </row>
    <row r="20" customFormat="false" ht="13.8" hidden="false" customHeight="false" outlineLevel="0" collapsed="false">
      <c r="A20" s="14" t="n">
        <v>42825</v>
      </c>
      <c r="B20" s="15" t="n">
        <v>28</v>
      </c>
      <c r="C20" s="15" t="n">
        <v>13</v>
      </c>
      <c r="D20" s="15" t="n">
        <f aca="false">MAX(B21-B20,0)</f>
        <v>2</v>
      </c>
      <c r="E20" s="15" t="n">
        <f aca="false">MAX(C21-C20,0)</f>
        <v>0</v>
      </c>
      <c r="F20" s="15"/>
      <c r="G20" s="16" t="n">
        <f aca="false">MAX(0,($C$3+$B$3)*D20+E20*($D$3+$B$3+$C$3))</f>
        <v>78.94</v>
      </c>
      <c r="I20" s="14" t="n">
        <v>42825</v>
      </c>
      <c r="J20" s="15" t="n">
        <v>1366</v>
      </c>
      <c r="K20" s="15" t="n">
        <v>553</v>
      </c>
      <c r="L20" s="15" t="n">
        <f aca="false">MAX(J21-J20,0)</f>
        <v>46</v>
      </c>
      <c r="M20" s="15" t="n">
        <f aca="false">MAX(K21-K20,0)</f>
        <v>22</v>
      </c>
      <c r="N20" s="16" t="n">
        <f aca="false">MAX(0,(J21-J20)*$J$3+(K21-K20)*$K$3)</f>
        <v>208.16</v>
      </c>
      <c r="P20" s="18" t="n">
        <f aca="false">G20+N20</f>
        <v>287.1</v>
      </c>
      <c r="Q20" s="18"/>
      <c r="R20" s="18" t="n">
        <v>500</v>
      </c>
      <c r="S20" s="19"/>
      <c r="T20" s="19" t="s">
        <v>27</v>
      </c>
    </row>
    <row r="21" customFormat="false" ht="13.8" hidden="false" customHeight="false" outlineLevel="0" collapsed="false">
      <c r="A21" s="14" t="n">
        <v>42855</v>
      </c>
      <c r="B21" s="15" t="n">
        <v>30</v>
      </c>
      <c r="C21" s="15" t="n">
        <v>13</v>
      </c>
      <c r="D21" s="15" t="n">
        <f aca="false">MAX(B23-B21,0)</f>
        <v>2</v>
      </c>
      <c r="E21" s="15" t="n">
        <f aca="false">MAX(C23-C21,0)</f>
        <v>1</v>
      </c>
      <c r="F21" s="15"/>
      <c r="G21" s="16" t="n">
        <f aca="false">MAX(0,($C$3+$B$3)*D21+E21*($D$3+$B$3+$C$3))</f>
        <v>271.64</v>
      </c>
      <c r="I21" s="14" t="n">
        <v>42855</v>
      </c>
      <c r="J21" s="15" t="n">
        <v>1412</v>
      </c>
      <c r="K21" s="15" t="n">
        <v>575</v>
      </c>
      <c r="L21" s="15" t="n">
        <f aca="false">MAX(J23-J21,0)</f>
        <v>64</v>
      </c>
      <c r="M21" s="15" t="n">
        <f aca="false">MAX(K23-K21,0)</f>
        <v>19</v>
      </c>
      <c r="N21" s="16" t="n">
        <f aca="false">MAX(0,(J23-J21)*$J$3+(K23-K21)*$K$3)</f>
        <v>273.71</v>
      </c>
      <c r="P21" s="2" t="n">
        <f aca="false">G21+N21</f>
        <v>545.35</v>
      </c>
      <c r="Q21" s="2" t="n">
        <v>550</v>
      </c>
      <c r="S21" s="1" t="s">
        <v>28</v>
      </c>
      <c r="T21" s="1" t="s">
        <v>29</v>
      </c>
    </row>
    <row r="22" customFormat="false" ht="13.8" hidden="false" customHeight="false" outlineLevel="0" collapsed="false">
      <c r="A22" s="14"/>
      <c r="B22" s="15"/>
      <c r="C22" s="15"/>
      <c r="D22" s="15"/>
      <c r="E22" s="15"/>
      <c r="F22" s="15"/>
      <c r="G22" s="16"/>
      <c r="I22" s="14"/>
      <c r="J22" s="15"/>
      <c r="K22" s="15"/>
      <c r="L22" s="15"/>
      <c r="M22" s="15"/>
      <c r="N22" s="16"/>
      <c r="P22" s="2" t="n">
        <f aca="false">G23+N23</f>
        <v>380.67</v>
      </c>
      <c r="S22" s="1" t="s">
        <v>30</v>
      </c>
    </row>
    <row r="23" customFormat="false" ht="13.8" hidden="false" customHeight="false" outlineLevel="0" collapsed="false">
      <c r="A23" s="14" t="n">
        <v>42916</v>
      </c>
      <c r="B23" s="15" t="n">
        <v>32</v>
      </c>
      <c r="C23" s="15" t="n">
        <v>14</v>
      </c>
      <c r="D23" s="15" t="n">
        <f aca="false">MAX(B24-B23,0)</f>
        <v>1</v>
      </c>
      <c r="E23" s="15" t="n">
        <f aca="false">MAX(C24-C23,0)</f>
        <v>1</v>
      </c>
      <c r="F23" s="15"/>
      <c r="G23" s="16" t="n">
        <f aca="false">MAX(0,($C$3+$B$3)*D23+E23*($D$3+$B$3+$C$3))</f>
        <v>232.17</v>
      </c>
      <c r="I23" s="14" t="n">
        <v>42916</v>
      </c>
      <c r="J23" s="15" t="n">
        <v>1476</v>
      </c>
      <c r="K23" s="15" t="n">
        <v>594</v>
      </c>
      <c r="L23" s="15" t="n">
        <f aca="false">MAX(J24-J23,0)</f>
        <v>32</v>
      </c>
      <c r="M23" s="15" t="n">
        <f aca="false">MAX(K24-K23,0)</f>
        <v>18</v>
      </c>
      <c r="N23" s="16" t="n">
        <f aca="false">MAX(0,(J24-J23)*$J$3+(K24-K23)*$K$3)</f>
        <v>148.5</v>
      </c>
      <c r="P23" s="18" t="n">
        <f aca="false">G24+N24</f>
        <v>223.174</v>
      </c>
      <c r="Q23" s="18" t="n">
        <v>735</v>
      </c>
      <c r="R23" s="18"/>
      <c r="S23" s="19"/>
      <c r="T23" s="19" t="s">
        <v>31</v>
      </c>
    </row>
    <row r="24" customFormat="false" ht="13.8" hidden="true" customHeight="false" outlineLevel="1" collapsed="false">
      <c r="A24" s="14" t="n">
        <v>42947</v>
      </c>
      <c r="B24" s="15" t="n">
        <v>33</v>
      </c>
      <c r="C24" s="15" t="n">
        <v>15</v>
      </c>
      <c r="D24" s="15" t="n">
        <f aca="false">MAX(B25-B24,0)</f>
        <v>1.2</v>
      </c>
      <c r="E24" s="15" t="n">
        <f aca="false">MAX(C25-C24,0)</f>
        <v>0.699999999999999</v>
      </c>
      <c r="F24" s="15"/>
      <c r="G24" s="16" t="n">
        <f aca="false">MAX(0,($C$3+$B$3)*D24+E24*($D$3+$B$3+$C$3))</f>
        <v>182.254</v>
      </c>
      <c r="I24" s="14" t="n">
        <v>42947</v>
      </c>
      <c r="J24" s="15" t="n">
        <v>1508</v>
      </c>
      <c r="K24" s="15" t="n">
        <v>612</v>
      </c>
      <c r="L24" s="15" t="n">
        <f aca="false">MAX(J25-J24,0)</f>
        <v>9</v>
      </c>
      <c r="M24" s="15" t="n">
        <f aca="false">MAX(K25-K24,0)</f>
        <v>3</v>
      </c>
      <c r="N24" s="16" t="n">
        <f aca="false">MAX(0,(J25-J24)*$J$4+(K25-K24)*$K$4)</f>
        <v>40.92</v>
      </c>
      <c r="P24" s="20" t="n">
        <f aca="false">SUM(P25:P41)</f>
        <v>17749.926</v>
      </c>
      <c r="Q24" s="20" t="n">
        <f aca="false">SUM(Q25:Q41)</f>
        <v>16790</v>
      </c>
      <c r="R24" s="20" t="n">
        <f aca="false">SUM(R25:R41)</f>
        <v>16790</v>
      </c>
      <c r="T24" s="21" t="s">
        <v>32</v>
      </c>
    </row>
    <row r="25" customFormat="false" ht="13.8" hidden="true" customHeight="false" outlineLevel="1" collapsed="false">
      <c r="A25" s="14" t="n">
        <v>42953</v>
      </c>
      <c r="B25" s="15" t="n">
        <v>34.2</v>
      </c>
      <c r="C25" s="15" t="n">
        <v>15.7</v>
      </c>
      <c r="D25" s="15" t="n">
        <f aca="false">MAX(B26-B25,0)</f>
        <v>4.8</v>
      </c>
      <c r="E25" s="15" t="n">
        <f aca="false">MAX(C26-C25,0)</f>
        <v>2.3</v>
      </c>
      <c r="F25" s="15"/>
      <c r="G25" s="16" t="n">
        <f aca="false">MAX(0,($C$3+$B$3)*D25+E25*($D$3+$B$3+$C$3))</f>
        <v>632.666</v>
      </c>
      <c r="I25" s="14" t="n">
        <v>42953</v>
      </c>
      <c r="J25" s="15" t="n">
        <v>1517</v>
      </c>
      <c r="K25" s="15" t="n">
        <v>615</v>
      </c>
      <c r="L25" s="15" t="n">
        <f aca="false">MAX(J26-J25,0)</f>
        <v>77</v>
      </c>
      <c r="M25" s="15" t="n">
        <f aca="false">MAX(K26-K25,0)</f>
        <v>25</v>
      </c>
      <c r="N25" s="16" t="n">
        <f aca="false">MAX(0,(J26-J25)*$J$4+(K26-K25)*$K$4)</f>
        <v>349.12</v>
      </c>
      <c r="P25" s="2" t="n">
        <f aca="false">G25+N25</f>
        <v>981.786</v>
      </c>
      <c r="Q25" s="2" t="n">
        <v>985</v>
      </c>
      <c r="R25" s="2" t="n">
        <v>985</v>
      </c>
      <c r="T25" s="21"/>
    </row>
    <row r="26" customFormat="false" ht="13.8" hidden="true" customHeight="false" outlineLevel="1" collapsed="false">
      <c r="A26" s="14" t="n">
        <v>42982</v>
      </c>
      <c r="B26" s="15" t="n">
        <v>39</v>
      </c>
      <c r="C26" s="15" t="n">
        <v>18</v>
      </c>
      <c r="D26" s="15" t="n">
        <f aca="false">MAX(B27-B26,0)</f>
        <v>4</v>
      </c>
      <c r="E26" s="15" t="n">
        <f aca="false">MAX(C27-C26,0)</f>
        <v>3</v>
      </c>
      <c r="F26" s="15"/>
      <c r="G26" s="16" t="n">
        <f aca="false">MAX(0,($C$3+$B$3)*D26+E26*($D$3+$B$3+$C$3))</f>
        <v>735.98</v>
      </c>
      <c r="I26" s="14" t="n">
        <v>42982</v>
      </c>
      <c r="J26" s="15" t="n">
        <v>1594</v>
      </c>
      <c r="K26" s="15" t="n">
        <v>640</v>
      </c>
      <c r="L26" s="15" t="n">
        <f aca="false">MAX(J27-J26,0)</f>
        <v>81</v>
      </c>
      <c r="M26" s="15" t="n">
        <f aca="false">MAX(K27-K26,0)</f>
        <v>25</v>
      </c>
      <c r="N26" s="16" t="n">
        <f aca="false">MAX(0,(J27-J26)*$J$4+(K27-K26)*$K$4)</f>
        <v>365.36</v>
      </c>
      <c r="P26" s="2" t="n">
        <f aca="false">G26+N26</f>
        <v>1101.34</v>
      </c>
      <c r="Q26" s="2" t="n">
        <v>1100</v>
      </c>
      <c r="R26" s="2" t="n">
        <v>1100</v>
      </c>
    </row>
    <row r="27" customFormat="false" ht="13.8" hidden="true" customHeight="false" outlineLevel="1" collapsed="false">
      <c r="A27" s="14" t="n">
        <v>43012</v>
      </c>
      <c r="B27" s="15" t="n">
        <v>43</v>
      </c>
      <c r="C27" s="15" t="n">
        <v>21</v>
      </c>
      <c r="D27" s="15" t="n">
        <f aca="false">MAX(B28-B27,0)</f>
        <v>5</v>
      </c>
      <c r="E27" s="15" t="n">
        <f aca="false">MAX(C28-C27,0)</f>
        <v>4</v>
      </c>
      <c r="F27" s="15"/>
      <c r="G27" s="16" t="n">
        <f aca="false">MAX(0,($C$3+$B$3)*D27+E27*($D$3+$B$3+$C$3))</f>
        <v>968.15</v>
      </c>
      <c r="I27" s="14" t="n">
        <v>43012</v>
      </c>
      <c r="J27" s="15" t="n">
        <v>1675</v>
      </c>
      <c r="K27" s="15" t="n">
        <v>665</v>
      </c>
      <c r="L27" s="15" t="n">
        <f aca="false">MAX(J28-J27,0)</f>
        <v>80</v>
      </c>
      <c r="M27" s="15" t="n">
        <f aca="false">MAX(K28-K27,0)</f>
        <v>30</v>
      </c>
      <c r="N27" s="16" t="n">
        <f aca="false">MAX(0,(J28-J27)*$J$4+(K28-K27)*$K$4)</f>
        <v>368.6</v>
      </c>
      <c r="P27" s="2" t="n">
        <f aca="false">G27+N27</f>
        <v>1336.75</v>
      </c>
      <c r="Q27" s="2" t="n">
        <v>1300</v>
      </c>
      <c r="R27" s="2" t="n">
        <v>1300</v>
      </c>
    </row>
    <row r="28" customFormat="false" ht="13.8" hidden="true" customHeight="false" outlineLevel="1" collapsed="false">
      <c r="A28" s="14" t="n">
        <v>43042</v>
      </c>
      <c r="B28" s="15" t="n">
        <v>48</v>
      </c>
      <c r="C28" s="15" t="n">
        <v>25</v>
      </c>
      <c r="D28" s="15" t="n">
        <f aca="false">MAX(B29-B28,0)</f>
        <v>7</v>
      </c>
      <c r="E28" s="15" t="n">
        <f aca="false">MAX(C29-C28,0)</f>
        <v>5</v>
      </c>
      <c r="F28" s="15"/>
      <c r="G28" s="16" t="n">
        <f aca="false">MAX(0,$C$4*D28+E28*$D$4)</f>
        <v>908.52</v>
      </c>
      <c r="I28" s="14" t="n">
        <v>43042</v>
      </c>
      <c r="J28" s="15" t="n">
        <v>1755</v>
      </c>
      <c r="K28" s="15" t="n">
        <v>695</v>
      </c>
      <c r="L28" s="15" t="n">
        <f aca="false">MAX(J29-J28,0)</f>
        <v>100</v>
      </c>
      <c r="M28" s="15" t="n">
        <f aca="false">MAX(K29-K28,0)</f>
        <v>30</v>
      </c>
      <c r="N28" s="16" t="n">
        <f aca="false">MAX(0,(J29-J28)*$J$4+(K29-K28)*$K$4)</f>
        <v>449.8</v>
      </c>
      <c r="P28" s="2" t="n">
        <f aca="false">G28+N28</f>
        <v>1358.32</v>
      </c>
      <c r="Q28" s="2" t="n">
        <v>1360</v>
      </c>
      <c r="R28" s="2" t="n">
        <v>1360</v>
      </c>
    </row>
    <row r="29" customFormat="false" ht="13.8" hidden="true" customHeight="false" outlineLevel="1" collapsed="false">
      <c r="A29" s="14" t="n">
        <v>43074</v>
      </c>
      <c r="B29" s="15" t="n">
        <v>55</v>
      </c>
      <c r="C29" s="15" t="n">
        <v>30</v>
      </c>
      <c r="D29" s="15" t="n">
        <f aca="false">MAX(B30-B29,0)</f>
        <v>5</v>
      </c>
      <c r="E29" s="15" t="n">
        <f aca="false">MAX(C30-C29,0)</f>
        <v>4</v>
      </c>
      <c r="F29" s="15"/>
      <c r="G29" s="16" t="n">
        <f aca="false">MAX(0,$C$4*D29+E29*$D$4)</f>
        <v>714.6</v>
      </c>
      <c r="I29" s="14" t="n">
        <f aca="false">A29</f>
        <v>43074</v>
      </c>
      <c r="J29" s="15" t="n">
        <v>1855</v>
      </c>
      <c r="K29" s="15" t="n">
        <v>725</v>
      </c>
      <c r="L29" s="15" t="n">
        <f aca="false">MAX(J30-J29,0)</f>
        <v>75</v>
      </c>
      <c r="M29" s="15" t="n">
        <f aca="false">MAX(K30-K29,0)</f>
        <v>25</v>
      </c>
      <c r="N29" s="16" t="n">
        <f aca="false">MAX(0,(J30-J29)*$J$4+(K30-K29)*$K$4)</f>
        <v>341</v>
      </c>
      <c r="P29" s="2" t="n">
        <f aca="false">G29+N29</f>
        <v>1055.6</v>
      </c>
      <c r="Q29" s="2" t="n">
        <v>1075</v>
      </c>
      <c r="R29" s="2" t="n">
        <v>1075</v>
      </c>
    </row>
    <row r="30" customFormat="false" ht="13.8" hidden="false" customHeight="false" outlineLevel="0" collapsed="false">
      <c r="A30" s="14" t="n">
        <v>43105</v>
      </c>
      <c r="B30" s="15" t="n">
        <v>60</v>
      </c>
      <c r="C30" s="15" t="n">
        <v>34</v>
      </c>
      <c r="D30" s="15" t="n">
        <f aca="false">MAX(B31-B30,0)</f>
        <v>5</v>
      </c>
      <c r="E30" s="15" t="n">
        <f aca="false">MAX(C31-C30,0)</f>
        <v>4</v>
      </c>
      <c r="F30" s="15"/>
      <c r="G30" s="16" t="n">
        <f aca="false">MAX(0,$C$4*D30+E30*$D$4)</f>
        <v>714.6</v>
      </c>
      <c r="I30" s="14" t="n">
        <v>43105</v>
      </c>
      <c r="J30" s="15" t="n">
        <v>1930</v>
      </c>
      <c r="K30" s="15" t="n">
        <v>750</v>
      </c>
      <c r="L30" s="15" t="n">
        <f aca="false">MAX(J31-J30,0)</f>
        <v>95</v>
      </c>
      <c r="M30" s="15" t="n">
        <f aca="false">MAX(K31-K30,0)</f>
        <v>30</v>
      </c>
      <c r="N30" s="16" t="n">
        <f aca="false">MAX(0,(J31-J30)*$J$4+(K31-K30)*$K$4)</f>
        <v>429.5</v>
      </c>
      <c r="P30" s="2" t="n">
        <f aca="false">G30+N30</f>
        <v>1144.1</v>
      </c>
      <c r="Q30" s="2" t="n">
        <v>1150</v>
      </c>
      <c r="R30" s="2" t="n">
        <v>1150</v>
      </c>
    </row>
    <row r="31" customFormat="false" ht="13.8" hidden="false" customHeight="false" outlineLevel="1" collapsed="false">
      <c r="A31" s="14" t="n">
        <v>43138</v>
      </c>
      <c r="B31" s="15" t="n">
        <v>65</v>
      </c>
      <c r="C31" s="15" t="n">
        <v>38</v>
      </c>
      <c r="D31" s="15" t="n">
        <f aca="false">MAX(B32-B31,0)</f>
        <v>4</v>
      </c>
      <c r="E31" s="15" t="n">
        <f aca="false">MAX(C32-C31,0)</f>
        <v>4</v>
      </c>
      <c r="F31" s="15"/>
      <c r="G31" s="16" t="n">
        <f aca="false">MAX(0,$C$4*D31+E31*$D$4)</f>
        <v>694.24</v>
      </c>
      <c r="I31" s="14" t="n">
        <f aca="false">A31</f>
        <v>43138</v>
      </c>
      <c r="J31" s="15" t="n">
        <v>2025</v>
      </c>
      <c r="K31" s="15" t="n">
        <v>780</v>
      </c>
      <c r="L31" s="15" t="n">
        <f aca="false">MAX(J32-J31,0)</f>
        <v>85</v>
      </c>
      <c r="M31" s="15" t="n">
        <f aca="false">MAX(K32-K31,0)</f>
        <v>25</v>
      </c>
      <c r="N31" s="16" t="n">
        <f aca="false">MAX(0,(J32-J31)*$J$4+(K32-K31)*$K$4)</f>
        <v>381.6</v>
      </c>
      <c r="P31" s="2" t="n">
        <f aca="false">G31+N31</f>
        <v>1075.84</v>
      </c>
      <c r="Q31" s="2" t="n">
        <v>1100</v>
      </c>
      <c r="R31" s="2" t="n">
        <v>1100</v>
      </c>
    </row>
    <row r="32" customFormat="false" ht="13.8" hidden="false" customHeight="false" outlineLevel="1" collapsed="false">
      <c r="A32" s="14" t="n">
        <v>43166</v>
      </c>
      <c r="B32" s="15" t="n">
        <v>69</v>
      </c>
      <c r="C32" s="15" t="n">
        <v>42</v>
      </c>
      <c r="D32" s="15" t="n">
        <f aca="false">MAX(B33-B32,0)</f>
        <v>4</v>
      </c>
      <c r="E32" s="15" t="n">
        <f aca="false">MAX(C33-C32,0)</f>
        <v>3</v>
      </c>
      <c r="F32" s="15"/>
      <c r="G32" s="16" t="n">
        <f aca="false">MAX(0,$C$4*D32+E32*$D$4)</f>
        <v>541.04</v>
      </c>
      <c r="I32" s="14" t="n">
        <f aca="false">A32</f>
        <v>43166</v>
      </c>
      <c r="J32" s="15" t="n">
        <v>2110</v>
      </c>
      <c r="K32" s="15" t="n">
        <v>805</v>
      </c>
      <c r="L32" s="15" t="n">
        <f aca="false">MAX(J33-J32,0)</f>
        <v>70</v>
      </c>
      <c r="M32" s="15" t="n">
        <f aca="false">MAX(K33-K32,0)</f>
        <v>25</v>
      </c>
      <c r="N32" s="16" t="n">
        <f aca="false">MAX(0,(J33-J32)*$J$4+(K33-K32)*$K$4)</f>
        <v>320.7</v>
      </c>
      <c r="P32" s="2" t="n">
        <f aca="false">G32+N32</f>
        <v>861.74</v>
      </c>
      <c r="Q32" s="2" t="n">
        <v>875</v>
      </c>
      <c r="R32" s="2" t="n">
        <v>875</v>
      </c>
    </row>
    <row r="33" customFormat="false" ht="13.8" hidden="false" customHeight="false" outlineLevel="1" collapsed="false">
      <c r="A33" s="14" t="n">
        <v>43194</v>
      </c>
      <c r="B33" s="15" t="n">
        <v>73</v>
      </c>
      <c r="C33" s="15" t="n">
        <v>45</v>
      </c>
      <c r="D33" s="15" t="n">
        <f aca="false">MAX(B34-B33,0)</f>
        <v>5</v>
      </c>
      <c r="E33" s="15" t="n">
        <f aca="false">MAX(C34-C33,0)</f>
        <v>4</v>
      </c>
      <c r="F33" s="15"/>
      <c r="G33" s="16" t="n">
        <f aca="false">MAX(0,$C$4*D33+E33*$D$4)</f>
        <v>714.6</v>
      </c>
      <c r="I33" s="14" t="n">
        <f aca="false">A33</f>
        <v>43194</v>
      </c>
      <c r="J33" s="15" t="n">
        <v>2180</v>
      </c>
      <c r="K33" s="15" t="n">
        <v>830</v>
      </c>
      <c r="L33" s="15" t="n">
        <f aca="false">MAX(J34-J33,0)</f>
        <v>100</v>
      </c>
      <c r="M33" s="15" t="n">
        <f aca="false">MAX(K34-K33,0)</f>
        <v>40</v>
      </c>
      <c r="N33" s="16" t="n">
        <f aca="false">MAX(0,(J34-J33)*$J$4+(K34-K33)*$K$4)</f>
        <v>464.4</v>
      </c>
      <c r="P33" s="2" t="n">
        <f aca="false">G33+N33</f>
        <v>1179</v>
      </c>
      <c r="Q33" s="2" t="n">
        <v>1180</v>
      </c>
      <c r="R33" s="2" t="n">
        <v>1180</v>
      </c>
    </row>
    <row r="34" customFormat="false" ht="13.8" hidden="false" customHeight="false" outlineLevel="1" collapsed="false">
      <c r="A34" s="14" t="n">
        <v>43226</v>
      </c>
      <c r="B34" s="15" t="n">
        <v>78</v>
      </c>
      <c r="C34" s="15" t="n">
        <v>49</v>
      </c>
      <c r="D34" s="15" t="n">
        <f aca="false">MAX(B35-B34,0)</f>
        <v>5</v>
      </c>
      <c r="E34" s="15" t="n">
        <f aca="false">MAX(C35-C34,0)</f>
        <v>4</v>
      </c>
      <c r="F34" s="15"/>
      <c r="G34" s="16" t="n">
        <f aca="false">MAX(0,$C$4*D34+E34*$D$4)</f>
        <v>714.6</v>
      </c>
      <c r="I34" s="14" t="n">
        <f aca="false">A34</f>
        <v>43226</v>
      </c>
      <c r="J34" s="15" t="n">
        <v>2280</v>
      </c>
      <c r="K34" s="15" t="n">
        <v>870</v>
      </c>
      <c r="L34" s="15" t="n">
        <f aca="false">MAX(J35-J34,0)</f>
        <v>75</v>
      </c>
      <c r="M34" s="15" t="n">
        <f aca="false">MAX(K35-K34,0)</f>
        <v>25</v>
      </c>
      <c r="N34" s="16" t="n">
        <f aca="false">MAX(0,(J35-J34)*$J$4+(K35-K34)*$K$4)</f>
        <v>341</v>
      </c>
      <c r="P34" s="2" t="n">
        <f aca="false">G34+N34</f>
        <v>1055.6</v>
      </c>
      <c r="Q34" s="2" t="n">
        <v>1075</v>
      </c>
      <c r="R34" s="2" t="n">
        <v>1075</v>
      </c>
    </row>
    <row r="35" customFormat="false" ht="13.8" hidden="false" customHeight="false" outlineLevel="1" collapsed="false">
      <c r="A35" s="14" t="n">
        <v>43260</v>
      </c>
      <c r="B35" s="15" t="n">
        <v>83</v>
      </c>
      <c r="C35" s="15" t="n">
        <v>53</v>
      </c>
      <c r="D35" s="15" t="n">
        <f aca="false">MAX(B36-B35,0)</f>
        <v>5</v>
      </c>
      <c r="E35" s="15" t="n">
        <f aca="false">MAX(C36-C35,0)</f>
        <v>2</v>
      </c>
      <c r="F35" s="15"/>
      <c r="G35" s="16" t="n">
        <f aca="false">MAX(0,$C$4*D35+E35*$D$4)</f>
        <v>408.2</v>
      </c>
      <c r="I35" s="14" t="n">
        <f aca="false">A35</f>
        <v>43260</v>
      </c>
      <c r="J35" s="15" t="n">
        <v>2355</v>
      </c>
      <c r="K35" s="15" t="n">
        <v>895</v>
      </c>
      <c r="L35" s="15" t="n">
        <f aca="false">MAX(J36-J35,0)</f>
        <v>80</v>
      </c>
      <c r="M35" s="15" t="n">
        <f aca="false">MAX(K36-K35,0)</f>
        <v>25</v>
      </c>
      <c r="N35" s="16" t="n">
        <f aca="false">MAX(0,(J36-J35)*$J$4+(K36-K35)*$K$4)</f>
        <v>361.3</v>
      </c>
      <c r="P35" s="2" t="n">
        <f aca="false">G35+N35</f>
        <v>769.5</v>
      </c>
      <c r="Q35" s="2" t="n">
        <v>770</v>
      </c>
      <c r="R35" s="2" t="n">
        <v>770</v>
      </c>
    </row>
    <row r="36" customFormat="false" ht="13.8" hidden="false" customHeight="false" outlineLevel="1" collapsed="false">
      <c r="A36" s="14" t="n">
        <v>43290</v>
      </c>
      <c r="B36" s="15" t="n">
        <v>88</v>
      </c>
      <c r="C36" s="15" t="n">
        <v>55</v>
      </c>
      <c r="D36" s="15" t="n">
        <f aca="false">MAX(B37-B36,0)</f>
        <v>6</v>
      </c>
      <c r="E36" s="15" t="n">
        <f aca="false">MAX(C37-C36,0)</f>
        <v>2</v>
      </c>
      <c r="F36" s="15"/>
      <c r="G36" s="16" t="n">
        <f aca="false">MAX(0,$C$5*D36+E36*$D$5)</f>
        <v>436.06</v>
      </c>
      <c r="I36" s="14" t="n">
        <f aca="false">A36</f>
        <v>43290</v>
      </c>
      <c r="J36" s="15" t="n">
        <v>2435</v>
      </c>
      <c r="K36" s="15" t="n">
        <v>920</v>
      </c>
      <c r="L36" s="15" t="n">
        <f aca="false">MAX(J37-J36,0)</f>
        <v>80</v>
      </c>
      <c r="M36" s="15" t="n">
        <f aca="false">MAX(K37-K36,0)</f>
        <v>35</v>
      </c>
      <c r="N36" s="16" t="n">
        <f aca="false">MAX(0,(J37-J36)*$J$5+(K37-K36)*$K$5)</f>
        <v>396.1</v>
      </c>
      <c r="P36" s="2" t="n">
        <f aca="false">G36+N36</f>
        <v>832.16</v>
      </c>
      <c r="Q36" s="2" t="n">
        <v>850</v>
      </c>
      <c r="R36" s="2" t="n">
        <v>850</v>
      </c>
    </row>
    <row r="37" customFormat="false" ht="13.8" hidden="false" customHeight="false" outlineLevel="1" collapsed="false">
      <c r="A37" s="14" t="n">
        <v>43320</v>
      </c>
      <c r="B37" s="15" t="n">
        <v>94</v>
      </c>
      <c r="C37" s="15" t="n">
        <v>57</v>
      </c>
      <c r="D37" s="15" t="n">
        <f aca="false">MAX(B38-B37,0)</f>
        <v>4</v>
      </c>
      <c r="E37" s="15" t="n">
        <f aca="false">MAX(C38-C37,0)</f>
        <v>1</v>
      </c>
      <c r="F37" s="15"/>
      <c r="G37" s="16" t="n">
        <f aca="false">MAX(0,$C$5*D37+E37*$D$5)</f>
        <v>239.64</v>
      </c>
      <c r="I37" s="14" t="n">
        <f aca="false">A37</f>
        <v>43320</v>
      </c>
      <c r="J37" s="15" t="n">
        <v>2515</v>
      </c>
      <c r="K37" s="15" t="n">
        <v>955</v>
      </c>
      <c r="L37" s="15" t="n">
        <f aca="false">MAX(J38-J37,0)</f>
        <v>70</v>
      </c>
      <c r="M37" s="15" t="n">
        <f aca="false">MAX(K38-K37,0)</f>
        <v>20</v>
      </c>
      <c r="N37" s="16" t="n">
        <f aca="false">MAX(0,(J38-J37)*$J$5+(K38-K37)*$K$5)</f>
        <v>329.8</v>
      </c>
      <c r="P37" s="2" t="n">
        <f aca="false">G37+N37</f>
        <v>569.44</v>
      </c>
      <c r="Q37" s="2" t="n">
        <v>570</v>
      </c>
      <c r="R37" s="2" t="n">
        <v>570</v>
      </c>
    </row>
    <row r="38" customFormat="false" ht="13.8" hidden="false" customHeight="false" outlineLevel="1" collapsed="false">
      <c r="A38" s="14" t="n">
        <v>43353</v>
      </c>
      <c r="B38" s="15" t="n">
        <v>98</v>
      </c>
      <c r="C38" s="15" t="n">
        <v>58</v>
      </c>
      <c r="D38" s="15" t="n">
        <f aca="false">MAX(B39-B38,0)</f>
        <v>4</v>
      </c>
      <c r="E38" s="15" t="n">
        <f aca="false">MAX(C39-C38,0)</f>
        <v>4</v>
      </c>
      <c r="F38" s="15"/>
      <c r="G38" s="16" t="n">
        <f aca="false">MAX(0,$C$5*D38+E38*$D$5)</f>
        <v>699.24</v>
      </c>
      <c r="I38" s="14" t="n">
        <f aca="false">A38</f>
        <v>43353</v>
      </c>
      <c r="J38" s="15" t="n">
        <v>2585</v>
      </c>
      <c r="K38" s="15" t="n">
        <v>975</v>
      </c>
      <c r="L38" s="15" t="n">
        <f aca="false">MAX(J39-J38,0)</f>
        <v>70</v>
      </c>
      <c r="M38" s="15" t="n">
        <f aca="false">MAX(K39-K38,0)</f>
        <v>30</v>
      </c>
      <c r="N38" s="16" t="n">
        <f aca="false">MAX(0,L38*$J$5+M38*$K$5)</f>
        <v>345.6</v>
      </c>
      <c r="P38" s="2" t="n">
        <f aca="false">G38+N38</f>
        <v>1044.84</v>
      </c>
      <c r="Q38" s="2" t="n">
        <v>1050</v>
      </c>
      <c r="R38" s="2" t="n">
        <v>1050</v>
      </c>
    </row>
    <row r="39" customFormat="false" ht="13.8" hidden="false" customHeight="false" outlineLevel="1" collapsed="false">
      <c r="A39" s="14" t="n">
        <v>43381</v>
      </c>
      <c r="B39" s="15" t="n">
        <v>102</v>
      </c>
      <c r="C39" s="15" t="n">
        <v>62</v>
      </c>
      <c r="D39" s="15" t="n">
        <f aca="false">MAX(B40-B39,0)</f>
        <v>5</v>
      </c>
      <c r="E39" s="15" t="n">
        <f aca="false">MAX(C40-C39,0)</f>
        <v>3</v>
      </c>
      <c r="F39" s="15"/>
      <c r="G39" s="16" t="n">
        <f aca="false">MAX(0,$C$5*D39+E39*$D$5)</f>
        <v>567.65</v>
      </c>
      <c r="I39" s="14" t="n">
        <f aca="false">A39</f>
        <v>43381</v>
      </c>
      <c r="J39" s="15" t="n">
        <v>2655</v>
      </c>
      <c r="K39" s="15" t="n">
        <v>1005</v>
      </c>
      <c r="L39" s="15" t="n">
        <f aca="false">MAX(J40-J39,0)</f>
        <v>75</v>
      </c>
      <c r="M39" s="15" t="n">
        <f aca="false">MAX(K40-K39,0)</f>
        <v>25</v>
      </c>
      <c r="N39" s="16" t="n">
        <f aca="false">MAX(0,(J40-J39)*$J$5+(K40-K39)*$K$5)</f>
        <v>359</v>
      </c>
      <c r="P39" s="2" t="n">
        <f aca="false">G39+N39</f>
        <v>926.65</v>
      </c>
      <c r="Q39" s="2" t="n">
        <v>950</v>
      </c>
      <c r="R39" s="2" t="n">
        <v>950</v>
      </c>
    </row>
    <row r="40" customFormat="false" ht="13.8" hidden="false" customHeight="false" outlineLevel="1" collapsed="false">
      <c r="A40" s="14" t="n">
        <v>43412</v>
      </c>
      <c r="B40" s="15" t="n">
        <v>107</v>
      </c>
      <c r="C40" s="15" t="n">
        <v>65</v>
      </c>
      <c r="D40" s="15" t="n">
        <f aca="false">MAX(B41-B40,0)</f>
        <v>7</v>
      </c>
      <c r="E40" s="15" t="n">
        <f aca="false">MAX(C41-C40,0)</f>
        <v>5</v>
      </c>
      <c r="F40" s="15"/>
      <c r="G40" s="16" t="n">
        <f aca="false">MAX(0,$C$5*D40+E40*$D$5)</f>
        <v>917.27</v>
      </c>
      <c r="I40" s="14" t="n">
        <f aca="false">A40</f>
        <v>43412</v>
      </c>
      <c r="J40" s="15" t="n">
        <v>2730</v>
      </c>
      <c r="K40" s="15" t="n">
        <v>1030</v>
      </c>
      <c r="L40" s="15" t="n">
        <f aca="false">MAX(J41-J40,0)</f>
        <v>100</v>
      </c>
      <c r="M40" s="15" t="n">
        <f aca="false">MAX(K41-K40,0)</f>
        <v>39</v>
      </c>
      <c r="N40" s="16" t="n">
        <f aca="false">MAX(0,(J41-J40)*$J$5+(K41-K40)*$K$5)</f>
        <v>487.62</v>
      </c>
      <c r="P40" s="2" t="n">
        <f aca="false">G40+N40</f>
        <v>1404.89</v>
      </c>
      <c r="Q40" s="2" t="n">
        <v>1400</v>
      </c>
      <c r="R40" s="2" t="n">
        <v>1400</v>
      </c>
    </row>
    <row r="41" customFormat="false" ht="13.8" hidden="false" customHeight="false" outlineLevel="1" collapsed="false">
      <c r="A41" s="14" t="n">
        <v>43439</v>
      </c>
      <c r="B41" s="15" t="n">
        <v>114</v>
      </c>
      <c r="C41" s="15" t="n">
        <v>70</v>
      </c>
      <c r="D41" s="15" t="n">
        <f aca="false">MAX(B42-B41,0)</f>
        <v>5</v>
      </c>
      <c r="E41" s="15" t="n">
        <f aca="false">MAX(C42-C41,0)</f>
        <v>4</v>
      </c>
      <c r="F41" s="15"/>
      <c r="G41" s="16" t="n">
        <f aca="false">MAX(0,$C$5*D41+E41*$D$5)</f>
        <v>720.85</v>
      </c>
      <c r="I41" s="14" t="n">
        <f aca="false">A41</f>
        <v>43439</v>
      </c>
      <c r="J41" s="15" t="n">
        <v>2830</v>
      </c>
      <c r="K41" s="15" t="n">
        <v>1069</v>
      </c>
      <c r="L41" s="15" t="n">
        <f aca="false">MAX(J42-J41,0)</f>
        <v>73</v>
      </c>
      <c r="M41" s="15" t="n">
        <f aca="false">MAX(K42-K41,0)</f>
        <v>13</v>
      </c>
      <c r="N41" s="16" t="n">
        <f aca="false">MAX(0,(J42-J41)*$J$5+(K42-K41)*$K$5)</f>
        <v>331.52</v>
      </c>
      <c r="P41" s="22" t="n">
        <f aca="false">G41+N41</f>
        <v>1052.37</v>
      </c>
      <c r="Q41" s="22" t="n">
        <v>0</v>
      </c>
      <c r="R41" s="22" t="n">
        <v>0</v>
      </c>
      <c r="S41" s="23" t="s">
        <v>33</v>
      </c>
      <c r="T41" s="23" t="s">
        <v>34</v>
      </c>
    </row>
    <row r="42" customFormat="false" ht="13.8" hidden="false" customHeight="false" outlineLevel="1" collapsed="false">
      <c r="A42" s="14" t="n">
        <v>43472</v>
      </c>
      <c r="B42" s="15" t="n">
        <v>119</v>
      </c>
      <c r="C42" s="15" t="n">
        <v>74</v>
      </c>
      <c r="D42" s="15" t="n">
        <f aca="false">MAX(B43-B42,0)</f>
        <v>2</v>
      </c>
      <c r="E42" s="15" t="n">
        <f aca="false">MAX(C43-C42,0)</f>
        <v>0</v>
      </c>
      <c r="F42" s="15"/>
      <c r="G42" s="16" t="n">
        <f aca="false">MAX(0,$C$5*D42+E42*$D$5)</f>
        <v>43.22</v>
      </c>
      <c r="I42" s="14" t="n">
        <f aca="false">A42</f>
        <v>43472</v>
      </c>
      <c r="J42" s="15" t="n">
        <v>2903</v>
      </c>
      <c r="K42" s="15" t="n">
        <v>1082</v>
      </c>
      <c r="L42" s="15" t="n">
        <f aca="false">MAX(J43-J42,0)</f>
        <v>39</v>
      </c>
      <c r="M42" s="15" t="n">
        <f aca="false">MAX(K43-K42,0)</f>
        <v>14</v>
      </c>
      <c r="N42" s="16" t="n">
        <f aca="false">MAX(0,(J43-J42)*$J$5+(K43-K42)*$K$5)</f>
        <v>188.26</v>
      </c>
      <c r="P42" s="2" t="n">
        <f aca="false">G42+N42</f>
        <v>231.48</v>
      </c>
      <c r="Q42" s="2" t="n">
        <v>240</v>
      </c>
      <c r="R42" s="2" t="n">
        <v>240</v>
      </c>
      <c r="T42" s="1" t="s">
        <v>35</v>
      </c>
    </row>
    <row r="43" customFormat="false" ht="13.8" hidden="false" customHeight="false" outlineLevel="1" collapsed="false">
      <c r="A43" s="14" t="n">
        <v>43498</v>
      </c>
      <c r="B43" s="15" t="n">
        <v>121</v>
      </c>
      <c r="C43" s="15" t="n">
        <v>74</v>
      </c>
      <c r="D43" s="15" t="n">
        <f aca="false">MAX(B44-B43,0)</f>
        <v>3</v>
      </c>
      <c r="E43" s="15" t="n">
        <f aca="false">MAX(C44-C43,0)</f>
        <v>1</v>
      </c>
      <c r="F43" s="15"/>
      <c r="G43" s="16" t="n">
        <f aca="false">MAX(0,$C$5*D43+E43*$D$5)</f>
        <v>218.03</v>
      </c>
      <c r="I43" s="14" t="n">
        <f aca="false">A43</f>
        <v>43498</v>
      </c>
      <c r="J43" s="15" t="n">
        <v>2942</v>
      </c>
      <c r="K43" s="15" t="n">
        <v>1096</v>
      </c>
      <c r="L43" s="15" t="n">
        <f aca="false">MAX(J44-J43,0)</f>
        <v>65</v>
      </c>
      <c r="M43" s="15" t="n">
        <f aca="false">MAX(K44-K43,0)</f>
        <v>16</v>
      </c>
      <c r="N43" s="16" t="n">
        <f aca="false">MAX(0,(J44-J43)*$J$5+(K44-K43)*$K$5)</f>
        <v>302.18</v>
      </c>
      <c r="P43" s="2" t="n">
        <f aca="false">G43+N43</f>
        <v>520.21</v>
      </c>
      <c r="Q43" s="2" t="n">
        <v>520</v>
      </c>
      <c r="R43" s="2" t="n">
        <v>520</v>
      </c>
    </row>
    <row r="44" customFormat="false" ht="13.8" hidden="false" customHeight="false" outlineLevel="1" collapsed="false">
      <c r="A44" s="14" t="n">
        <v>43525</v>
      </c>
      <c r="B44" s="15" t="n">
        <v>124</v>
      </c>
      <c r="C44" s="15" t="n">
        <v>75</v>
      </c>
      <c r="D44" s="15" t="n">
        <f aca="false">MAX(B45-B44,0)</f>
        <v>4</v>
      </c>
      <c r="E44" s="15" t="n">
        <f aca="false">MAX(C45-C44,0)</f>
        <v>1</v>
      </c>
      <c r="F44" s="15"/>
      <c r="G44" s="16" t="n">
        <f aca="false">MAX(0,$C$5*D44+E44*$D$5)</f>
        <v>239.64</v>
      </c>
      <c r="I44" s="14" t="n">
        <f aca="false">A44</f>
        <v>43525</v>
      </c>
      <c r="J44" s="15" t="n">
        <v>3007</v>
      </c>
      <c r="K44" s="15" t="n">
        <v>1112</v>
      </c>
      <c r="L44" s="15" t="n">
        <f aca="false">MAX(J45-J44,0)</f>
        <v>72</v>
      </c>
      <c r="M44" s="15" t="n">
        <f aca="false">MAX(K45-K44,0)</f>
        <v>19</v>
      </c>
      <c r="N44" s="16" t="n">
        <f aca="false">MAX(0,(J45-J44)*$J$5+(K45-K44)*$K$5)</f>
        <v>336.74</v>
      </c>
      <c r="P44" s="2" t="n">
        <f aca="false">G44+N44</f>
        <v>576.38</v>
      </c>
      <c r="Q44" s="2" t="n">
        <v>580</v>
      </c>
      <c r="R44" s="2" t="n">
        <v>580</v>
      </c>
    </row>
    <row r="45" customFormat="false" ht="13.8" hidden="false" customHeight="false" outlineLevel="1" collapsed="false">
      <c r="A45" s="14" t="n">
        <v>43556</v>
      </c>
      <c r="B45" s="15" t="n">
        <v>128</v>
      </c>
      <c r="C45" s="15" t="n">
        <v>76</v>
      </c>
      <c r="D45" s="15" t="n">
        <f aca="false">MAX(B46-B45,0)</f>
        <v>4</v>
      </c>
      <c r="E45" s="15" t="n">
        <f aca="false">MAX(C46-C45,0)</f>
        <v>1</v>
      </c>
      <c r="F45" s="15"/>
      <c r="G45" s="16" t="n">
        <f aca="false">MAX(0,$C$5*D45+E45*$D$5)</f>
        <v>239.64</v>
      </c>
      <c r="I45" s="14" t="n">
        <f aca="false">A45</f>
        <v>43556</v>
      </c>
      <c r="J45" s="15" t="n">
        <v>3079</v>
      </c>
      <c r="K45" s="15" t="n">
        <v>1131</v>
      </c>
      <c r="L45" s="15" t="n">
        <f aca="false">MAX(J46-J45,0)</f>
        <v>69</v>
      </c>
      <c r="M45" s="15" t="n">
        <f aca="false">MAX(K46-K45,0)</f>
        <v>18</v>
      </c>
      <c r="N45" s="16" t="n">
        <f aca="false">MAX(0,(J46-J45)*$J$5+(K46-K45)*$K$5)</f>
        <v>322.38</v>
      </c>
      <c r="P45" s="2" t="n">
        <f aca="false">G45+N45</f>
        <v>562.02</v>
      </c>
      <c r="Q45" s="2" t="n">
        <v>570</v>
      </c>
      <c r="R45" s="2" t="n">
        <v>570</v>
      </c>
    </row>
    <row r="46" customFormat="false" ht="13.8" hidden="false" customHeight="false" outlineLevel="1" collapsed="false">
      <c r="A46" s="14" t="n">
        <v>43586</v>
      </c>
      <c r="B46" s="15" t="n">
        <v>132</v>
      </c>
      <c r="C46" s="15" t="n">
        <v>77</v>
      </c>
      <c r="D46" s="15" t="n">
        <f aca="false">MAX(B47-B46,0)</f>
        <v>4</v>
      </c>
      <c r="E46" s="15" t="n">
        <f aca="false">MAX(C47-C46,0)</f>
        <v>1</v>
      </c>
      <c r="F46" s="15"/>
      <c r="G46" s="16" t="n">
        <f aca="false">MAX(0,$C$5*D46+E46*$D$5)</f>
        <v>239.64</v>
      </c>
      <c r="I46" s="14" t="n">
        <f aca="false">A46</f>
        <v>43586</v>
      </c>
      <c r="J46" s="15" t="n">
        <v>3148</v>
      </c>
      <c r="K46" s="15" t="n">
        <v>1149</v>
      </c>
      <c r="L46" s="15" t="n">
        <f aca="false">MAX(J47-J46,0)</f>
        <v>69</v>
      </c>
      <c r="M46" s="15" t="n">
        <f aca="false">MAX(K47-K46,0)</f>
        <v>24</v>
      </c>
      <c r="N46" s="16" t="n">
        <f aca="false">MAX(0,(J47-J46)*$J$5+(K47-K46)*$K$5)</f>
        <v>331.86</v>
      </c>
      <c r="P46" s="2" t="n">
        <f aca="false">G46+N46</f>
        <v>571.5</v>
      </c>
      <c r="Q46" s="2" t="n">
        <v>570</v>
      </c>
      <c r="R46" s="2" t="n">
        <v>570</v>
      </c>
    </row>
    <row r="47" customFormat="false" ht="13.8" hidden="false" customHeight="false" outlineLevel="1" collapsed="false">
      <c r="A47" s="14" t="n">
        <v>43617</v>
      </c>
      <c r="B47" s="15" t="n">
        <v>136</v>
      </c>
      <c r="C47" s="15" t="n">
        <v>78</v>
      </c>
      <c r="D47" s="15" t="n">
        <f aca="false">MAX(B48-B47,0)</f>
        <v>3</v>
      </c>
      <c r="E47" s="15" t="n">
        <f aca="false">MAX(C48-C47,0)</f>
        <v>1</v>
      </c>
      <c r="F47" s="15"/>
      <c r="G47" s="16" t="n">
        <f aca="false">MAX(0,$C$5*D47+E47*$D$5)</f>
        <v>218.03</v>
      </c>
      <c r="I47" s="14" t="n">
        <f aca="false">A47</f>
        <v>43617</v>
      </c>
      <c r="J47" s="15" t="n">
        <v>3217</v>
      </c>
      <c r="K47" s="15" t="n">
        <v>1173</v>
      </c>
      <c r="L47" s="15" t="n">
        <f aca="false">MAX(J48-J47,0)</f>
        <v>82</v>
      </c>
      <c r="M47" s="15" t="n">
        <f aca="false">MAX(K48-K47,0)</f>
        <v>25</v>
      </c>
      <c r="N47" s="16" t="n">
        <f aca="false">MAX(0,(J48-J47)*$J$5+(K48-K47)*$K$5)</f>
        <v>388.82</v>
      </c>
      <c r="P47" s="2" t="n">
        <f aca="false">G47+N47</f>
        <v>606.85</v>
      </c>
      <c r="Q47" s="2" t="n">
        <v>610</v>
      </c>
      <c r="R47" s="2" t="n">
        <v>610</v>
      </c>
    </row>
    <row r="48" customFormat="false" ht="13.8" hidden="false" customHeight="false" outlineLevel="1" collapsed="false">
      <c r="A48" s="14" t="n">
        <v>43647</v>
      </c>
      <c r="B48" s="15" t="n">
        <v>139</v>
      </c>
      <c r="C48" s="15" t="n">
        <v>79</v>
      </c>
      <c r="D48" s="15" t="n">
        <f aca="false">MAX(B49-B48,0)</f>
        <v>4</v>
      </c>
      <c r="E48" s="15" t="n">
        <f aca="false">MAX(C49-C48,0)</f>
        <v>1</v>
      </c>
      <c r="F48" s="15"/>
      <c r="G48" s="16" t="n">
        <f aca="false">MAX(0,$C$6*D48+E48*$D$6)</f>
        <v>246.88</v>
      </c>
      <c r="I48" s="14" t="n">
        <f aca="false">A48</f>
        <v>43647</v>
      </c>
      <c r="J48" s="15" t="n">
        <v>3299</v>
      </c>
      <c r="K48" s="15" t="n">
        <v>1198</v>
      </c>
      <c r="L48" s="15" t="n">
        <f aca="false">MAX(J49-J48,0)</f>
        <v>61</v>
      </c>
      <c r="M48" s="15" t="n">
        <f aca="false">MAX(K49-K48,0)</f>
        <v>21</v>
      </c>
      <c r="N48" s="16" t="n">
        <f aca="false">MAX(0,L48*$J$6+M48*$K$6)</f>
        <v>297.73</v>
      </c>
      <c r="P48" s="2" t="n">
        <f aca="false">G48+N48</f>
        <v>544.61</v>
      </c>
      <c r="Q48" s="2" t="n">
        <v>550</v>
      </c>
      <c r="R48" s="2" t="n">
        <v>550</v>
      </c>
    </row>
    <row r="49" customFormat="false" ht="13.8" hidden="false" customHeight="false" outlineLevel="1" collapsed="false">
      <c r="A49" s="14" t="n">
        <v>43678</v>
      </c>
      <c r="B49" s="15" t="n">
        <v>143</v>
      </c>
      <c r="C49" s="15" t="n">
        <v>80</v>
      </c>
      <c r="D49" s="15" t="n">
        <f aca="false">MAX(B50-B49,0)</f>
        <v>4</v>
      </c>
      <c r="E49" s="15" t="n">
        <f aca="false">MAX(C50-C49,0)</f>
        <v>1</v>
      </c>
      <c r="F49" s="15"/>
      <c r="G49" s="16" t="n">
        <f aca="false">MAX(0,$C$6*D49+E49*$D$6)</f>
        <v>246.88</v>
      </c>
      <c r="I49" s="14" t="n">
        <f aca="false">A49</f>
        <v>43678</v>
      </c>
      <c r="J49" s="15" t="n">
        <v>3360</v>
      </c>
      <c r="K49" s="15" t="n">
        <v>1219</v>
      </c>
      <c r="L49" s="15" t="n">
        <f aca="false">MAX(J50-J49,0)</f>
        <v>73</v>
      </c>
      <c r="M49" s="15" t="n">
        <f aca="false">MAX(K50-K49,0)</f>
        <v>22</v>
      </c>
      <c r="N49" s="16" t="n">
        <f aca="false">MAX(0,(J50-J49)*$J$6+(K50-K49)*$K$6)</f>
        <v>351.29</v>
      </c>
      <c r="P49" s="2" t="n">
        <f aca="false">G49+N49</f>
        <v>598.17</v>
      </c>
      <c r="Q49" s="2" t="n">
        <v>600</v>
      </c>
      <c r="R49" s="2" t="n">
        <v>600</v>
      </c>
    </row>
    <row r="50" customFormat="false" ht="13.8" hidden="false" customHeight="false" outlineLevel="1" collapsed="false">
      <c r="A50" s="14" t="n">
        <v>43709</v>
      </c>
      <c r="B50" s="15" t="n">
        <v>147</v>
      </c>
      <c r="C50" s="15" t="n">
        <v>81</v>
      </c>
      <c r="D50" s="15" t="n">
        <f aca="false">MAX(B51-B50,0)</f>
        <v>3</v>
      </c>
      <c r="E50" s="15" t="n">
        <f aca="false">MAX(C51-C50,0)</f>
        <v>1</v>
      </c>
      <c r="F50" s="15"/>
      <c r="G50" s="16" t="n">
        <f aca="false">MAX(0,$C$6*D50+E50*$D$6)</f>
        <v>224.91</v>
      </c>
      <c r="I50" s="14" t="n">
        <f aca="false">A50</f>
        <v>43709</v>
      </c>
      <c r="J50" s="15" t="n">
        <v>3433</v>
      </c>
      <c r="K50" s="15" t="n">
        <v>1241</v>
      </c>
      <c r="L50" s="15" t="n">
        <f aca="false">MAX(J51-J50,0)</f>
        <v>58</v>
      </c>
      <c r="M50" s="15" t="n">
        <f aca="false">MAX(K51-K50,0)</f>
        <v>15</v>
      </c>
      <c r="N50" s="16" t="n">
        <f aca="false">MAX(0,(J51-J50)*$J$6+(K51-K50)*$K$6)</f>
        <v>275.14</v>
      </c>
      <c r="P50" s="2" t="n">
        <f aca="false">G50+N50</f>
        <v>500.05</v>
      </c>
      <c r="Q50" s="2" t="n">
        <v>500</v>
      </c>
      <c r="R50" s="2" t="n">
        <v>500</v>
      </c>
    </row>
    <row r="51" customFormat="false" ht="13.8" hidden="false" customHeight="false" outlineLevel="1" collapsed="false">
      <c r="A51" s="14" t="n">
        <v>43739</v>
      </c>
      <c r="B51" s="15" t="n">
        <v>150</v>
      </c>
      <c r="C51" s="15" t="n">
        <v>82</v>
      </c>
      <c r="D51" s="15" t="n">
        <f aca="false">MAX(B52-B51,0)</f>
        <v>4</v>
      </c>
      <c r="E51" s="15" t="n">
        <f aca="false">MAX(C52-C51,0)</f>
        <v>1</v>
      </c>
      <c r="F51" s="15"/>
      <c r="G51" s="16" t="n">
        <f aca="false">MAX(0,$C$6*D51+E51*$D$6)</f>
        <v>246.88</v>
      </c>
      <c r="I51" s="14" t="n">
        <f aca="false">A51</f>
        <v>43739</v>
      </c>
      <c r="J51" s="15" t="n">
        <v>3491</v>
      </c>
      <c r="K51" s="15" t="n">
        <v>1256</v>
      </c>
      <c r="L51" s="15" t="n">
        <f aca="false">MAX(J52-J51,0)</f>
        <v>75</v>
      </c>
      <c r="M51" s="15" t="n">
        <f aca="false">MAX(K52-K51,0)</f>
        <v>21</v>
      </c>
      <c r="N51" s="16" t="n">
        <f aca="false">MAX(0,(J52-J51)*$J$6+(K52-K51)*$K$6)</f>
        <v>358.35</v>
      </c>
      <c r="P51" s="2" t="n">
        <f aca="false">G51+N51</f>
        <v>605.23</v>
      </c>
      <c r="Q51" s="2" t="n">
        <v>605</v>
      </c>
      <c r="R51" s="2" t="n">
        <v>605</v>
      </c>
    </row>
    <row r="52" customFormat="false" ht="13.8" hidden="false" customHeight="false" outlineLevel="1" collapsed="false">
      <c r="A52" s="14" t="n">
        <v>43770</v>
      </c>
      <c r="B52" s="15" t="n">
        <v>154</v>
      </c>
      <c r="C52" s="15" t="n">
        <v>83</v>
      </c>
      <c r="D52" s="15" t="n">
        <f aca="false">MAX(B53-B52,0)</f>
        <v>2</v>
      </c>
      <c r="E52" s="15" t="n">
        <f aca="false">MAX(C53-C52,0)</f>
        <v>0</v>
      </c>
      <c r="F52" s="15"/>
      <c r="G52" s="16" t="n">
        <f aca="false">MAX(0,$C$6*D52+E52*$D$6)</f>
        <v>43.94</v>
      </c>
      <c r="I52" s="14" t="n">
        <f aca="false">A52</f>
        <v>43770</v>
      </c>
      <c r="J52" s="15" t="n">
        <v>3566</v>
      </c>
      <c r="K52" s="15" t="n">
        <v>1277</v>
      </c>
      <c r="L52" s="15" t="n">
        <f aca="false">MAX(J53-J52,0)</f>
        <v>49</v>
      </c>
      <c r="M52" s="15" t="n">
        <f aca="false">MAX(K53-K52,0)</f>
        <v>16</v>
      </c>
      <c r="N52" s="16" t="n">
        <f aca="false">MAX(0,(J53-J52)*$J$6+(K53-K52)*$K$6)</f>
        <v>237.77</v>
      </c>
      <c r="P52" s="2" t="n">
        <f aca="false">G52+N52</f>
        <v>281.71</v>
      </c>
      <c r="Q52" s="2" t="n">
        <v>280</v>
      </c>
      <c r="R52" s="2" t="n">
        <v>280</v>
      </c>
    </row>
    <row r="53" customFormat="false" ht="13.8" hidden="false" customHeight="false" outlineLevel="1" collapsed="false">
      <c r="A53" s="14" t="n">
        <v>43800</v>
      </c>
      <c r="B53" s="15" t="n">
        <v>156</v>
      </c>
      <c r="C53" s="15" t="n">
        <v>83</v>
      </c>
      <c r="D53" s="15" t="n">
        <f aca="false">MAX(B54-B53,0)</f>
        <v>4</v>
      </c>
      <c r="E53" s="15" t="n">
        <f aca="false">MAX(C54-C53,0)</f>
        <v>0</v>
      </c>
      <c r="F53" s="15"/>
      <c r="G53" s="16" t="n">
        <f aca="false">MAX(0,$C$6*D53+E53*$D$6)</f>
        <v>87.88</v>
      </c>
      <c r="I53" s="14" t="n">
        <f aca="false">A53</f>
        <v>43800</v>
      </c>
      <c r="J53" s="15" t="n">
        <v>3615</v>
      </c>
      <c r="K53" s="15" t="n">
        <v>1293</v>
      </c>
      <c r="L53" s="15" t="n">
        <f aca="false">MAX(J54-J53,0)</f>
        <v>54</v>
      </c>
      <c r="M53" s="15" t="n">
        <f aca="false">MAX(K54-K53,0)</f>
        <v>23</v>
      </c>
      <c r="N53" s="16" t="n">
        <f aca="false">MAX(0,(J54-J53)*$J$6+(K54-K53)*$K$6)</f>
        <v>270.62</v>
      </c>
      <c r="P53" s="2" t="n">
        <f aca="false">G53+N53</f>
        <v>358.5</v>
      </c>
      <c r="Q53" s="2" t="n">
        <v>360</v>
      </c>
      <c r="R53" s="2" t="n">
        <v>360</v>
      </c>
    </row>
    <row r="54" customFormat="false" ht="13.8" hidden="false" customHeight="false" outlineLevel="1" collapsed="false">
      <c r="A54" s="14" t="n">
        <v>43831</v>
      </c>
      <c r="B54" s="15" t="n">
        <v>160</v>
      </c>
      <c r="C54" s="15" t="n">
        <v>83</v>
      </c>
      <c r="D54" s="15" t="n">
        <f aca="false">MAX(B55-B54,0)</f>
        <v>3</v>
      </c>
      <c r="E54" s="15" t="n">
        <f aca="false">MAX(C55-C54,0)</f>
        <v>1</v>
      </c>
      <c r="F54" s="15"/>
      <c r="G54" s="16" t="n">
        <f aca="false">MAX(0,$C$6*D54+E54*$D$6)</f>
        <v>224.91</v>
      </c>
      <c r="I54" s="14" t="n">
        <f aca="false">A54</f>
        <v>43831</v>
      </c>
      <c r="J54" s="15" t="n">
        <v>3669</v>
      </c>
      <c r="K54" s="15" t="n">
        <v>1316</v>
      </c>
      <c r="L54" s="15" t="n">
        <f aca="false">MAX(J55-J54,0)</f>
        <v>63</v>
      </c>
      <c r="M54" s="15" t="n">
        <f aca="false">MAX(K55-K54,0)</f>
        <v>22</v>
      </c>
      <c r="N54" s="16" t="n">
        <f aca="false">MAX(0,(J55-J54)*$J$6+(K55-K54)*$K$6)</f>
        <v>307.99</v>
      </c>
      <c r="P54" s="2" t="n">
        <f aca="false">G54+N54</f>
        <v>532.9</v>
      </c>
      <c r="Q54" s="2" t="n">
        <v>530</v>
      </c>
      <c r="R54" s="2" t="n">
        <v>530</v>
      </c>
    </row>
    <row r="55" customFormat="false" ht="13.8" hidden="false" customHeight="false" outlineLevel="1" collapsed="false">
      <c r="A55" s="14" t="n">
        <v>43862</v>
      </c>
      <c r="B55" s="15" t="n">
        <v>163</v>
      </c>
      <c r="C55" s="15" t="n">
        <v>84</v>
      </c>
      <c r="D55" s="15" t="n">
        <f aca="false">MAX(B56-B55,0)</f>
        <v>4</v>
      </c>
      <c r="E55" s="15" t="n">
        <f aca="false">MAX(C56-C55,0)</f>
        <v>1</v>
      </c>
      <c r="F55" s="15"/>
      <c r="G55" s="16" t="n">
        <f aca="false">MAX(0,$C$6*D55+E55*$D$6)</f>
        <v>246.88</v>
      </c>
      <c r="I55" s="14" t="n">
        <f aca="false">A55</f>
        <v>43862</v>
      </c>
      <c r="J55" s="15" t="n">
        <v>3732</v>
      </c>
      <c r="K55" s="15" t="n">
        <v>1338</v>
      </c>
      <c r="L55" s="15" t="n">
        <f aca="false">MAX(J56-J55,0)</f>
        <v>61</v>
      </c>
      <c r="M55" s="15" t="n">
        <f aca="false">MAX(K56-K55,0)</f>
        <v>18</v>
      </c>
      <c r="N55" s="16" t="n">
        <f aca="false">MAX(0,(J56-J55)*$J$6+(K56-K55)*$K$6)</f>
        <v>292.93</v>
      </c>
      <c r="P55" s="2" t="n">
        <f aca="false">G55+N55</f>
        <v>539.81</v>
      </c>
      <c r="Q55" s="2" t="n">
        <v>540</v>
      </c>
      <c r="R55" s="2" t="n">
        <v>540</v>
      </c>
    </row>
    <row r="56" customFormat="false" ht="13.8" hidden="false" customHeight="false" outlineLevel="1" collapsed="false">
      <c r="A56" s="14" t="n">
        <v>43891</v>
      </c>
      <c r="B56" s="15" t="n">
        <v>167</v>
      </c>
      <c r="C56" s="15" t="n">
        <v>85</v>
      </c>
      <c r="D56" s="15" t="n">
        <f aca="false">MAX(B57-B56,0)</f>
        <v>4</v>
      </c>
      <c r="E56" s="15" t="n">
        <f aca="false">MAX(C57-C56,0)</f>
        <v>1</v>
      </c>
      <c r="F56" s="15"/>
      <c r="G56" s="16" t="n">
        <f aca="false">MAX(0,$C$6*D56+E56*$D$6)</f>
        <v>246.88</v>
      </c>
      <c r="I56" s="14" t="n">
        <f aca="false">A56</f>
        <v>43891</v>
      </c>
      <c r="J56" s="15" t="n">
        <v>3793</v>
      </c>
      <c r="K56" s="15" t="n">
        <v>1356</v>
      </c>
      <c r="L56" s="15" t="n">
        <f aca="false">MAX(J57-J56,0)</f>
        <v>73</v>
      </c>
      <c r="M56" s="15" t="n">
        <f aca="false">MAX(K57-K56,0)</f>
        <v>22</v>
      </c>
      <c r="N56" s="16" t="n">
        <f aca="false">MAX(0,(J57-J56)*$J$6+(K57-K56)*$K$6)</f>
        <v>351.29</v>
      </c>
      <c r="P56" s="2" t="n">
        <f aca="false">G56+N56</f>
        <v>598.17</v>
      </c>
      <c r="Q56" s="2" t="n">
        <v>600</v>
      </c>
      <c r="R56" s="2" t="n">
        <v>600</v>
      </c>
    </row>
    <row r="57" customFormat="false" ht="13.8" hidden="false" customHeight="false" outlineLevel="1" collapsed="false">
      <c r="A57" s="14" t="n">
        <v>43922</v>
      </c>
      <c r="B57" s="15" t="n">
        <v>171</v>
      </c>
      <c r="C57" s="15" t="n">
        <v>86</v>
      </c>
      <c r="D57" s="15" t="n">
        <f aca="false">MAX(B58-B57,0)</f>
        <v>4</v>
      </c>
      <c r="E57" s="15" t="n">
        <f aca="false">MAX(C58-C57,0)</f>
        <v>1</v>
      </c>
      <c r="F57" s="15"/>
      <c r="G57" s="16" t="n">
        <f aca="false">MAX(0,$C$6*D57+E57*$D$6)</f>
        <v>246.88</v>
      </c>
      <c r="I57" s="14" t="n">
        <f aca="false">A57</f>
        <v>43922</v>
      </c>
      <c r="J57" s="15" t="n">
        <v>3866</v>
      </c>
      <c r="K57" s="15" t="n">
        <v>1378</v>
      </c>
      <c r="L57" s="15" t="n">
        <f aca="false">MAX(J58-J57,0)</f>
        <v>86</v>
      </c>
      <c r="M57" s="15" t="n">
        <f aca="false">MAX(K58-K57,0)</f>
        <v>21</v>
      </c>
      <c r="N57" s="16" t="n">
        <f aca="false">MAX(0,(J58-J57)*$J$6+(K58-K57)*$K$6)</f>
        <v>405.98</v>
      </c>
      <c r="P57" s="2" t="n">
        <f aca="false">G57+N57</f>
        <v>652.86</v>
      </c>
      <c r="Q57" s="2" t="n">
        <v>660</v>
      </c>
      <c r="R57" s="2" t="n">
        <v>660</v>
      </c>
    </row>
    <row r="58" customFormat="false" ht="13.8" hidden="false" customHeight="false" outlineLevel="1" collapsed="false">
      <c r="A58" s="14" t="n">
        <v>43952</v>
      </c>
      <c r="B58" s="15" t="n">
        <v>175</v>
      </c>
      <c r="C58" s="15" t="n">
        <v>87</v>
      </c>
      <c r="D58" s="15" t="n">
        <f aca="false">MAX(B59-B58,0)</f>
        <v>4</v>
      </c>
      <c r="E58" s="15" t="n">
        <f aca="false">MAX(C59-C58,0)</f>
        <v>1</v>
      </c>
      <c r="F58" s="15"/>
      <c r="G58" s="16" t="n">
        <f aca="false">MAX(0,$C$6*D58+E58*$D$6)</f>
        <v>246.88</v>
      </c>
      <c r="I58" s="14" t="n">
        <f aca="false">A58</f>
        <v>43952</v>
      </c>
      <c r="J58" s="15" t="n">
        <v>3952</v>
      </c>
      <c r="K58" s="15" t="n">
        <v>1399</v>
      </c>
      <c r="L58" s="15" t="n">
        <f aca="false">MAX(J59-J58,0)</f>
        <v>76</v>
      </c>
      <c r="M58" s="15" t="n">
        <f aca="false">MAX(K59-K58,0)</f>
        <v>20</v>
      </c>
      <c r="N58" s="16" t="n">
        <f aca="false">MAX(0,(J59-J58)*$J$6+(K59-K58)*$K$6)</f>
        <v>361.08</v>
      </c>
      <c r="P58" s="2" t="n">
        <f aca="false">G58+N58</f>
        <v>607.96</v>
      </c>
      <c r="Q58" s="2" t="n">
        <v>610</v>
      </c>
      <c r="R58" s="2" t="n">
        <v>610</v>
      </c>
    </row>
    <row r="59" customFormat="false" ht="13.8" hidden="false" customHeight="false" outlineLevel="1" collapsed="false">
      <c r="A59" s="14" t="n">
        <v>43983</v>
      </c>
      <c r="B59" s="15" t="n">
        <v>179</v>
      </c>
      <c r="C59" s="15" t="n">
        <v>88</v>
      </c>
      <c r="D59" s="15" t="n">
        <f aca="false">MAX(B60-B59,0)</f>
        <v>5</v>
      </c>
      <c r="E59" s="15" t="n">
        <f aca="false">MAX(C60-C59,0)</f>
        <v>1</v>
      </c>
      <c r="F59" s="15"/>
      <c r="G59" s="16" t="n">
        <f aca="false">MAX(0,$C$6*D59+E59*$D$6)</f>
        <v>268.85</v>
      </c>
      <c r="I59" s="14" t="n">
        <f aca="false">A59</f>
        <v>43983</v>
      </c>
      <c r="J59" s="15" t="n">
        <v>4028</v>
      </c>
      <c r="K59" s="15" t="n">
        <v>1419</v>
      </c>
      <c r="L59" s="15" t="n">
        <f aca="false">MAX(J60-J59,0)</f>
        <v>73</v>
      </c>
      <c r="M59" s="15" t="n">
        <f aca="false">MAX(K60-K59,0)</f>
        <v>22</v>
      </c>
      <c r="N59" s="16" t="n">
        <f aca="false">MAX(0,(J60-J59)*$J$6+(K60-K59)*$K$6)</f>
        <v>351.29</v>
      </c>
      <c r="P59" s="2" t="n">
        <f aca="false">G59+N59</f>
        <v>620.14</v>
      </c>
      <c r="Q59" s="2" t="n">
        <v>620</v>
      </c>
      <c r="R59" s="2" t="n">
        <v>620</v>
      </c>
    </row>
    <row r="60" customFormat="false" ht="13.8" hidden="false" customHeight="false" outlineLevel="1" collapsed="false">
      <c r="A60" s="14" t="n">
        <v>44013</v>
      </c>
      <c r="B60" s="15" t="n">
        <v>184</v>
      </c>
      <c r="C60" s="15" t="n">
        <v>89</v>
      </c>
      <c r="D60" s="15" t="n">
        <f aca="false">MAX(B61-B60,0)</f>
        <v>5</v>
      </c>
      <c r="E60" s="15" t="n">
        <f aca="false">MAX(C61-C60,0)</f>
        <v>1</v>
      </c>
      <c r="F60" s="15"/>
      <c r="G60" s="16" t="n">
        <f aca="false">MAX(0,$C$7*D60+E60*$D$7)</f>
        <v>291.4</v>
      </c>
      <c r="I60" s="14" t="n">
        <f aca="false">A60</f>
        <v>44013</v>
      </c>
      <c r="J60" s="15" t="n">
        <v>4101</v>
      </c>
      <c r="K60" s="15" t="n">
        <v>1441</v>
      </c>
      <c r="L60" s="15" t="n">
        <f aca="false">MAX(J61-J60,0)</f>
        <v>63</v>
      </c>
      <c r="M60" s="15" t="n">
        <f aca="false">MAX(K61-K60,0)</f>
        <v>23</v>
      </c>
      <c r="N60" s="16" t="n">
        <f aca="false">MAX(0,(J61-J60)*$J$7+(K61-K60)*$K$7)</f>
        <v>330.91</v>
      </c>
      <c r="P60" s="2" t="n">
        <f aca="false">G60+N60</f>
        <v>622.31</v>
      </c>
      <c r="Q60" s="2" t="n">
        <v>620</v>
      </c>
      <c r="R60" s="2" t="n">
        <v>620</v>
      </c>
    </row>
    <row r="61" customFormat="false" ht="13.8" hidden="false" customHeight="false" outlineLevel="1" collapsed="false">
      <c r="A61" s="14" t="n">
        <v>44044</v>
      </c>
      <c r="B61" s="15" t="n">
        <v>189</v>
      </c>
      <c r="C61" s="15" t="n">
        <v>90</v>
      </c>
      <c r="D61" s="15" t="n">
        <f aca="false">MAX(B62-B61,0)</f>
        <v>4</v>
      </c>
      <c r="E61" s="15" t="n">
        <f aca="false">MAX(C62-C61,0)</f>
        <v>1</v>
      </c>
      <c r="F61" s="15"/>
      <c r="G61" s="16" t="n">
        <f aca="false">MAX(0,$C$7*D61+E61*$D$7)</f>
        <v>267.12</v>
      </c>
      <c r="I61" s="14" t="n">
        <f aca="false">A61</f>
        <v>44044</v>
      </c>
      <c r="J61" s="15" t="n">
        <v>4164</v>
      </c>
      <c r="K61" s="15" t="n">
        <v>1464</v>
      </c>
      <c r="L61" s="15" t="n">
        <f aca="false">MAX(J62-J61,0)</f>
        <v>48</v>
      </c>
      <c r="M61" s="15" t="n">
        <f aca="false">MAX(K62-K61,0)</f>
        <v>22</v>
      </c>
      <c r="N61" s="16" t="n">
        <f aca="false">MAX(0,(J62-J61)*$J$7+(K62-K61)*$K$7)</f>
        <v>260</v>
      </c>
      <c r="P61" s="2" t="n">
        <f aca="false">G61+N61</f>
        <v>527.12</v>
      </c>
      <c r="Q61" s="2" t="n">
        <v>530</v>
      </c>
      <c r="R61" s="2" t="n">
        <v>530</v>
      </c>
    </row>
    <row r="62" customFormat="false" ht="13.8" hidden="false" customHeight="false" outlineLevel="1" collapsed="false">
      <c r="A62" s="24" t="n">
        <v>44075</v>
      </c>
      <c r="B62" s="25" t="n">
        <v>193</v>
      </c>
      <c r="C62" s="25" t="n">
        <v>91</v>
      </c>
      <c r="D62" s="25" t="n">
        <f aca="false">MAX(B63-B62,0)</f>
        <v>5</v>
      </c>
      <c r="E62" s="25" t="n">
        <f aca="false">MAX(C63-C62,0)</f>
        <v>1</v>
      </c>
      <c r="F62" s="25"/>
      <c r="G62" s="26" t="n">
        <f aca="false">MAX(0,$C$7*D62+E62*$D$7)</f>
        <v>291.4</v>
      </c>
      <c r="I62" s="14" t="n">
        <f aca="false">A62</f>
        <v>44075</v>
      </c>
      <c r="J62" s="25" t="n">
        <v>4212</v>
      </c>
      <c r="K62" s="25" t="n">
        <v>1486</v>
      </c>
      <c r="L62" s="25" t="n">
        <f aca="false">MAX(J63-J62,0)</f>
        <v>52</v>
      </c>
      <c r="M62" s="25" t="n">
        <f aca="false">MAX(K63-K62,0)</f>
        <v>22</v>
      </c>
      <c r="N62" s="26" t="n">
        <f aca="false">MAX(0,(J63-J62)*$J$7+(K63-K62)*$K$7)</f>
        <v>278.44</v>
      </c>
      <c r="P62" s="2" t="n">
        <f aca="false">G62+N62</f>
        <v>569.84</v>
      </c>
      <c r="Q62" s="2" t="n">
        <v>570</v>
      </c>
      <c r="R62" s="2" t="n">
        <v>570</v>
      </c>
    </row>
    <row r="63" customFormat="false" ht="13.8" hidden="false" customHeight="false" outlineLevel="1" collapsed="false">
      <c r="A63" s="14" t="n">
        <v>44105</v>
      </c>
      <c r="B63" s="15" t="n">
        <v>198</v>
      </c>
      <c r="C63" s="15" t="n">
        <v>92</v>
      </c>
      <c r="D63" s="15" t="n">
        <f aca="false">MAX(B64-B63,0)</f>
        <v>4</v>
      </c>
      <c r="E63" s="15" t="n">
        <f aca="false">MAX(C64-C63,0)</f>
        <v>1</v>
      </c>
      <c r="F63" s="15"/>
      <c r="G63" s="16" t="n">
        <f aca="false">MAX(0,$C$7*D63+E63*$D$7)</f>
        <v>267.12</v>
      </c>
      <c r="H63" s="27"/>
      <c r="I63" s="14" t="n">
        <f aca="false">A63</f>
        <v>44105</v>
      </c>
      <c r="J63" s="15" t="n">
        <v>4264</v>
      </c>
      <c r="K63" s="15" t="n">
        <v>1508</v>
      </c>
      <c r="L63" s="15" t="n">
        <f aca="false">MAX(J64-J63,0)</f>
        <v>61</v>
      </c>
      <c r="M63" s="15" t="n">
        <f aca="false">MAX(K64-K63,0)</f>
        <v>25</v>
      </c>
      <c r="N63" s="16" t="n">
        <f aca="false">MAX(0,(J64-J63)*$J$7+(K64-K63)*$K$7)</f>
        <v>325.21</v>
      </c>
      <c r="P63" s="2" t="n">
        <f aca="false">G63+N63</f>
        <v>592.33</v>
      </c>
      <c r="Q63" s="2" t="n">
        <v>600</v>
      </c>
      <c r="R63" s="2" t="n">
        <v>600</v>
      </c>
    </row>
    <row r="64" customFormat="false" ht="13.8" hidden="false" customHeight="false" outlineLevel="1" collapsed="false">
      <c r="A64" s="14" t="n">
        <v>44136</v>
      </c>
      <c r="B64" s="15" t="n">
        <v>202</v>
      </c>
      <c r="C64" s="15" t="n">
        <v>93</v>
      </c>
      <c r="D64" s="15" t="n">
        <f aca="false">MAX(B65-B64,0)</f>
        <v>4</v>
      </c>
      <c r="E64" s="15" t="n">
        <f aca="false">MAX(C65-C64,0)</f>
        <v>1</v>
      </c>
      <c r="F64" s="15"/>
      <c r="G64" s="16" t="n">
        <f aca="false">MAX(0,$C$7*D64+E64*$D$7)</f>
        <v>267.12</v>
      </c>
      <c r="H64" s="27"/>
      <c r="I64" s="14" t="n">
        <f aca="false">A64</f>
        <v>44136</v>
      </c>
      <c r="J64" s="15" t="n">
        <v>4325</v>
      </c>
      <c r="K64" s="15" t="n">
        <v>1533</v>
      </c>
      <c r="L64" s="15" t="n">
        <f aca="false">MAX(J65-J64,0)</f>
        <v>73</v>
      </c>
      <c r="M64" s="15" t="n">
        <f aca="false">MAX(K65-K64,0)</f>
        <v>40</v>
      </c>
      <c r="N64" s="16" t="n">
        <f aca="false">MAX(0,(J65-J64)*$J$7+(K65-K64)*$K$7)</f>
        <v>406.93</v>
      </c>
      <c r="P64" s="2" t="n">
        <f aca="false">G64+N64</f>
        <v>674.05</v>
      </c>
      <c r="Q64" s="2" t="n">
        <v>675</v>
      </c>
      <c r="R64" s="2" t="n">
        <v>675</v>
      </c>
    </row>
    <row r="65" customFormat="false" ht="13.8" hidden="false" customHeight="false" outlineLevel="1" collapsed="false">
      <c r="A65" s="14" t="n">
        <f aca="false">EOMONTH(A64,0)+1</f>
        <v>44166</v>
      </c>
      <c r="B65" s="15" t="n">
        <v>206</v>
      </c>
      <c r="C65" s="15" t="n">
        <v>94</v>
      </c>
      <c r="D65" s="15" t="n">
        <f aca="false">MAX(B66-B65,0)</f>
        <v>4</v>
      </c>
      <c r="E65" s="15" t="n">
        <f aca="false">MAX(C66-C65,0)</f>
        <v>1</v>
      </c>
      <c r="F65" s="28" t="n">
        <f aca="false">E65/15.4083</f>
        <v>0.0649000863171148</v>
      </c>
      <c r="G65" s="16" t="n">
        <f aca="false">MAX(0,$C$7*D65+E65*$D$7+F65*$E$7)</f>
        <v>426.789139359955</v>
      </c>
      <c r="H65" s="27"/>
      <c r="I65" s="14" t="n">
        <f aca="false">A65</f>
        <v>44166</v>
      </c>
      <c r="J65" s="15" t="n">
        <v>4398</v>
      </c>
      <c r="K65" s="15" t="n">
        <v>1573</v>
      </c>
      <c r="L65" s="15" t="n">
        <f aca="false">MAX(J66-J65,0)</f>
        <v>55</v>
      </c>
      <c r="M65" s="15" t="n">
        <f aca="false">MAX(K66-K65,0)</f>
        <v>22</v>
      </c>
      <c r="N65" s="16" t="n">
        <f aca="false">MAX(0,(J66-J65)*$J$7+(K66-K65)*$K$7)</f>
        <v>292.27</v>
      </c>
      <c r="P65" s="2" t="n">
        <f aca="false">G65+N65</f>
        <v>719.059139359955</v>
      </c>
      <c r="Q65" s="29" t="n">
        <v>680</v>
      </c>
      <c r="R65" s="2" t="n">
        <v>680</v>
      </c>
    </row>
    <row r="66" customFormat="false" ht="13.8" hidden="false" customHeight="false" outlineLevel="1" collapsed="false">
      <c r="A66" s="14" t="n">
        <f aca="false">EOMONTH(A65,0)+1</f>
        <v>44197</v>
      </c>
      <c r="B66" s="15" t="n">
        <v>210</v>
      </c>
      <c r="C66" s="15" t="n">
        <v>95</v>
      </c>
      <c r="D66" s="15" t="n">
        <f aca="false">MAX(B67-B66,0)</f>
        <v>3</v>
      </c>
      <c r="E66" s="15" t="n">
        <f aca="false">MAX(C67-C66,0)</f>
        <v>1</v>
      </c>
      <c r="F66" s="28" t="n">
        <f aca="false">E66/15.4083</f>
        <v>0.0649000863171148</v>
      </c>
      <c r="G66" s="16" t="n">
        <f aca="false">MAX(0,$C$7*D66+E66*$D$7+F66*$E$7)</f>
        <v>402.509139359955</v>
      </c>
      <c r="H66" s="27"/>
      <c r="I66" s="14" t="n">
        <f aca="false">A66</f>
        <v>44197</v>
      </c>
      <c r="J66" s="15" t="n">
        <v>4453</v>
      </c>
      <c r="K66" s="15" t="n">
        <v>1595</v>
      </c>
      <c r="L66" s="15" t="n">
        <f aca="false">MAX(J67-J66,0)</f>
        <v>63</v>
      </c>
      <c r="M66" s="15" t="n">
        <f aca="false">MAX(K67-K66,0)</f>
        <v>29</v>
      </c>
      <c r="N66" s="16" t="n">
        <f aca="false">MAX(0,(J67-J66)*$J$7+(K67-K66)*$K$7)</f>
        <v>341.47</v>
      </c>
      <c r="P66" s="2" t="n">
        <f aca="false">G66+N66</f>
        <v>743.979139359955</v>
      </c>
      <c r="Q66" s="2" t="n">
        <v>750</v>
      </c>
      <c r="R66" s="2" t="n">
        <v>750</v>
      </c>
    </row>
    <row r="67" customFormat="false" ht="13.8" hidden="false" customHeight="false" outlineLevel="1" collapsed="false">
      <c r="A67" s="14" t="n">
        <f aca="false">EOMONTH(A66,0)+1</f>
        <v>44228</v>
      </c>
      <c r="B67" s="15" t="n">
        <v>213</v>
      </c>
      <c r="C67" s="15" t="n">
        <v>96</v>
      </c>
      <c r="D67" s="15" t="n">
        <f aca="false">MAX(B68-B67,0)</f>
        <v>3</v>
      </c>
      <c r="E67" s="15" t="n">
        <f aca="false">MAX(C68-C67,0)</f>
        <v>0</v>
      </c>
      <c r="F67" s="28" t="n">
        <f aca="false">E67/15.4083</f>
        <v>0</v>
      </c>
      <c r="G67" s="16" t="n">
        <f aca="false">MAX(0,$C$7*D67+E67*$D$7+F67*$E$7)</f>
        <v>72.84</v>
      </c>
      <c r="H67" s="27"/>
      <c r="I67" s="14" t="n">
        <f aca="false">A67</f>
        <v>44228</v>
      </c>
      <c r="J67" s="15" t="n">
        <v>4516</v>
      </c>
      <c r="K67" s="15" t="n">
        <v>1624</v>
      </c>
      <c r="L67" s="15" t="n">
        <f aca="false">MAX(J68-J67,0)</f>
        <v>56</v>
      </c>
      <c r="M67" s="15" t="n">
        <f aca="false">MAX(K68-K67,0)</f>
        <v>24</v>
      </c>
      <c r="N67" s="16" t="n">
        <f aca="false">MAX(0,(J68-J67)*$J$7+(K68-K67)*$K$7)</f>
        <v>300.4</v>
      </c>
      <c r="P67" s="2" t="n">
        <f aca="false">G67+N67</f>
        <v>373.24</v>
      </c>
      <c r="Q67" s="2" t="n">
        <v>380</v>
      </c>
      <c r="R67" s="2" t="n">
        <v>380</v>
      </c>
    </row>
    <row r="68" customFormat="false" ht="13.8" hidden="false" customHeight="false" outlineLevel="1" collapsed="false">
      <c r="A68" s="14" t="n">
        <v>44258</v>
      </c>
      <c r="B68" s="15" t="n">
        <v>216</v>
      </c>
      <c r="C68" s="15" t="n">
        <v>96</v>
      </c>
      <c r="D68" s="15" t="n">
        <f aca="false">MAX(B69-B68,0)</f>
        <v>5</v>
      </c>
      <c r="E68" s="15" t="n">
        <f aca="false">MAX(C69-C68,0)</f>
        <v>1</v>
      </c>
      <c r="F68" s="28" t="n">
        <f aca="false">E68/15.4083</f>
        <v>0.0649000863171148</v>
      </c>
      <c r="G68" s="16" t="n">
        <f aca="false">MAX(0,$C$7*D68+E68*$D$7+F68*$E$7)</f>
        <v>451.069139359955</v>
      </c>
      <c r="H68" s="27"/>
      <c r="I68" s="14" t="n">
        <f aca="false">A68</f>
        <v>44258</v>
      </c>
      <c r="J68" s="15" t="n">
        <v>4572</v>
      </c>
      <c r="K68" s="15" t="n">
        <v>1648</v>
      </c>
      <c r="L68" s="15" t="n">
        <f aca="false">MAX(J69-J68,0)</f>
        <v>65</v>
      </c>
      <c r="M68" s="15" t="n">
        <f aca="false">MAX(K69-K68,0)</f>
        <v>27</v>
      </c>
      <c r="N68" s="16" t="n">
        <f aca="false">MAX(0,(J69-J68)*$J$7+(K69-K68)*$K$7)</f>
        <v>347.17</v>
      </c>
      <c r="P68" s="2" t="n">
        <f aca="false">G68+N68</f>
        <v>798.239139359955</v>
      </c>
      <c r="Q68" s="2" t="n">
        <v>798</v>
      </c>
      <c r="R68" s="2" t="n">
        <v>798</v>
      </c>
    </row>
    <row r="69" customFormat="false" ht="13.8" hidden="false" customHeight="false" outlineLevel="1" collapsed="false">
      <c r="A69" s="14" t="n">
        <v>44287</v>
      </c>
      <c r="B69" s="15" t="n">
        <v>221</v>
      </c>
      <c r="C69" s="15" t="n">
        <v>97</v>
      </c>
      <c r="D69" s="15" t="n">
        <f aca="false">MAX(B70-B69,0)</f>
        <v>4</v>
      </c>
      <c r="E69" s="15" t="n">
        <f aca="false">MAX(C70-C69,0)</f>
        <v>1</v>
      </c>
      <c r="F69" s="28" t="n">
        <f aca="false">E69/15.4083</f>
        <v>0.0649000863171148</v>
      </c>
      <c r="G69" s="16" t="n">
        <f aca="false">MAX(0,$C$7*D69+E69*$D$7+F69*$E$7)</f>
        <v>426.789139359955</v>
      </c>
      <c r="H69" s="27"/>
      <c r="I69" s="14" t="n">
        <f aca="false">A69</f>
        <v>44287</v>
      </c>
      <c r="J69" s="15" t="n">
        <v>4637</v>
      </c>
      <c r="K69" s="15" t="n">
        <v>1675</v>
      </c>
      <c r="L69" s="15" t="n">
        <f aca="false">MAX(J70-J69,0)</f>
        <v>62</v>
      </c>
      <c r="M69" s="15" t="n">
        <f aca="false">MAX(K70-K69,0)</f>
        <v>22</v>
      </c>
      <c r="N69" s="16" t="n">
        <f aca="false">MAX(0,(J70-J69)*$J$7+(K70-K69)*$K$7)</f>
        <v>324.54</v>
      </c>
      <c r="P69" s="2" t="n">
        <f aca="false">G69+N69</f>
        <v>751.329139359955</v>
      </c>
      <c r="Q69" s="2" t="n">
        <v>751</v>
      </c>
      <c r="R69" s="2" t="n">
        <v>750</v>
      </c>
    </row>
    <row r="70" customFormat="false" ht="13.8" hidden="false" customHeight="false" outlineLevel="1" collapsed="false">
      <c r="A70" s="14" t="n">
        <v>44317</v>
      </c>
      <c r="B70" s="15" t="n">
        <v>225</v>
      </c>
      <c r="C70" s="15" t="n">
        <v>98</v>
      </c>
      <c r="D70" s="15" t="n">
        <f aca="false">MAX(B71-B70,0)</f>
        <v>4</v>
      </c>
      <c r="E70" s="15" t="n">
        <f aca="false">MAX(C71-C70,0)</f>
        <v>0</v>
      </c>
      <c r="F70" s="28" t="n">
        <f aca="false">E70/15.4083</f>
        <v>0</v>
      </c>
      <c r="G70" s="16" t="n">
        <f aca="false">MAX(0,$C$7*D70+E70*$D$7+F70*$E$7)</f>
        <v>97.12</v>
      </c>
      <c r="H70" s="27"/>
      <c r="I70" s="14" t="n">
        <f aca="false">A70</f>
        <v>44317</v>
      </c>
      <c r="J70" s="15" t="n">
        <v>4699</v>
      </c>
      <c r="K70" s="15" t="n">
        <v>1697</v>
      </c>
      <c r="L70" s="15" t="n">
        <f aca="false">MAX(J71-J70,0)</f>
        <v>59</v>
      </c>
      <c r="M70" s="15" t="n">
        <f aca="false">MAX(K71-K70,0)</f>
        <v>28</v>
      </c>
      <c r="N70" s="16" t="n">
        <f aca="false">MAX(0,(J71-J70)*$J$7+(K71-K70)*$K$7)</f>
        <v>321.27</v>
      </c>
      <c r="P70" s="2" t="n">
        <f aca="false">G70+N70</f>
        <v>418.39</v>
      </c>
      <c r="Q70" s="2" t="n">
        <v>420</v>
      </c>
      <c r="R70" s="2" t="n">
        <v>420</v>
      </c>
    </row>
    <row r="71" customFormat="false" ht="13.8" hidden="false" customHeight="false" outlineLevel="1" collapsed="false">
      <c r="A71" s="14" t="n">
        <v>44348</v>
      </c>
      <c r="B71" s="15" t="n">
        <v>229</v>
      </c>
      <c r="C71" s="15" t="n">
        <v>98</v>
      </c>
      <c r="D71" s="15" t="n">
        <f aca="false">MAX(B72-B71,0)</f>
        <v>4</v>
      </c>
      <c r="E71" s="15" t="n">
        <f aca="false">MAX(C72-C71,0)</f>
        <v>1</v>
      </c>
      <c r="F71" s="28" t="n">
        <f aca="false">E71/15.4083</f>
        <v>0.0649000863171148</v>
      </c>
      <c r="G71" s="16" t="n">
        <f aca="false">MAX(0,$C$7*D71+E71*$D$7+F71*$E$7)</f>
        <v>426.789139359955</v>
      </c>
      <c r="H71" s="27"/>
      <c r="I71" s="14" t="n">
        <f aca="false">A71</f>
        <v>44348</v>
      </c>
      <c r="J71" s="15" t="n">
        <v>4758</v>
      </c>
      <c r="K71" s="15" t="n">
        <v>1725</v>
      </c>
      <c r="L71" s="15" t="n">
        <f aca="false">MAX(J72-J71,0)</f>
        <v>76</v>
      </c>
      <c r="M71" s="15" t="n">
        <f aca="false">MAX(K72-K71,0)</f>
        <v>28</v>
      </c>
      <c r="N71" s="16" t="n">
        <f aca="false">MAX(0,(J72-J71)*$J$7+(K72-K71)*$K$7)</f>
        <v>399.64</v>
      </c>
      <c r="P71" s="2" t="n">
        <f aca="false">G71+N71</f>
        <v>826.429139359955</v>
      </c>
      <c r="Q71" s="2" t="n">
        <v>827</v>
      </c>
      <c r="R71" s="2" t="n">
        <v>827</v>
      </c>
    </row>
    <row r="72" customFormat="false" ht="13.8" hidden="false" customHeight="false" outlineLevel="1" collapsed="false">
      <c r="A72" s="14" t="n">
        <v>44378</v>
      </c>
      <c r="B72" s="15" t="n">
        <v>233</v>
      </c>
      <c r="C72" s="15" t="n">
        <v>99</v>
      </c>
      <c r="D72" s="15" t="n">
        <f aca="false">MAX(B73-B72,0)</f>
        <v>4</v>
      </c>
      <c r="E72" s="15" t="n">
        <f aca="false">MAX(C73-C72,0)</f>
        <v>1</v>
      </c>
      <c r="F72" s="28" t="n">
        <f aca="false">E72/15.4083</f>
        <v>0.0649000863171148</v>
      </c>
      <c r="G72" s="16" t="n">
        <f aca="false">MAX(0,$C$8*D72+E72*$D$8+F72*$E$8)</f>
        <v>464.722872607621</v>
      </c>
      <c r="H72" s="27"/>
      <c r="I72" s="14" t="n">
        <f aca="false">A72</f>
        <v>44378</v>
      </c>
      <c r="J72" s="15" t="n">
        <v>4834</v>
      </c>
      <c r="K72" s="15" t="n">
        <v>1753</v>
      </c>
      <c r="L72" s="15" t="n">
        <f aca="false">MAX(J73-J72,0)</f>
        <v>78</v>
      </c>
      <c r="M72" s="15" t="n">
        <f aca="false">MAX(K73-K72,0)</f>
        <v>29</v>
      </c>
      <c r="N72" s="16" t="n">
        <f aca="false">MAX(0,(J73-J72)*$J$8+(K73-K72)*$K$8)</f>
        <v>439.93</v>
      </c>
      <c r="P72" s="2" t="n">
        <f aca="false">G72+N72</f>
        <v>904.652872607621</v>
      </c>
      <c r="Q72" s="2" t="n">
        <v>838</v>
      </c>
      <c r="R72" s="2" t="n">
        <v>838</v>
      </c>
    </row>
    <row r="73" customFormat="false" ht="13.8" hidden="false" customHeight="false" outlineLevel="1" collapsed="false">
      <c r="A73" s="14" t="n">
        <v>44409</v>
      </c>
      <c r="B73" s="15" t="n">
        <v>237</v>
      </c>
      <c r="C73" s="15" t="n">
        <v>100</v>
      </c>
      <c r="D73" s="15" t="n">
        <f aca="false">MAX(B74-B73,0)</f>
        <v>8</v>
      </c>
      <c r="E73" s="15" t="n">
        <f aca="false">MAX(C74-C73,0)</f>
        <v>1</v>
      </c>
      <c r="F73" s="28" t="n">
        <f aca="false">E73/15.4083</f>
        <v>0.0649000863171148</v>
      </c>
      <c r="G73" s="16" t="n">
        <f aca="false">MAX(0,$C$8*D73+E73*$D$8+F73*$E$8)</f>
        <v>565.842872607621</v>
      </c>
      <c r="H73" s="27"/>
      <c r="I73" s="14" t="n">
        <f aca="false">A73</f>
        <v>44409</v>
      </c>
      <c r="J73" s="15" t="n">
        <v>4912</v>
      </c>
      <c r="K73" s="15" t="n">
        <v>1782</v>
      </c>
      <c r="L73" s="15" t="n">
        <f aca="false">MAX(J74-J73,0)</f>
        <v>80</v>
      </c>
      <c r="M73" s="15" t="n">
        <f aca="false">MAX(K74-K73,0)</f>
        <v>42</v>
      </c>
      <c r="N73" s="16" t="n">
        <f aca="false">MAX(0,(J74-J73)*$J$8+(K74-K73)*$K$8)</f>
        <v>474.62</v>
      </c>
      <c r="P73" s="2" t="n">
        <f aca="false">G73+N73</f>
        <v>1040.46287260762</v>
      </c>
      <c r="Q73" s="2" t="n">
        <v>966</v>
      </c>
      <c r="R73" s="2" t="n">
        <v>966</v>
      </c>
    </row>
    <row r="74" customFormat="false" ht="13.8" hidden="false" customHeight="false" outlineLevel="1" collapsed="false">
      <c r="A74" s="14" t="n">
        <v>44440</v>
      </c>
      <c r="B74" s="15" t="n">
        <v>245</v>
      </c>
      <c r="C74" s="15" t="n">
        <v>101</v>
      </c>
      <c r="D74" s="15" t="n">
        <f aca="false">MAX(B75-B74,0)</f>
        <v>4</v>
      </c>
      <c r="E74" s="15" t="n">
        <f aca="false">MAX(C75-C74,0)</f>
        <v>2</v>
      </c>
      <c r="F74" s="28" t="n">
        <f aca="false">E74/15.4083</f>
        <v>0.12980017263423</v>
      </c>
      <c r="G74" s="16" t="n">
        <f aca="false">MAX(0,$C$8*D74+E74*$D$8+F74*$E$8)</f>
        <v>828.325745215241</v>
      </c>
      <c r="H74" s="27"/>
      <c r="I74" s="14" t="n">
        <f aca="false">A74</f>
        <v>44440</v>
      </c>
      <c r="J74" s="15" t="n">
        <v>4992</v>
      </c>
      <c r="K74" s="15" t="n">
        <v>1824</v>
      </c>
      <c r="L74" s="15" t="n">
        <f aca="false">MAX(J75-J74,0)</f>
        <v>62</v>
      </c>
      <c r="M74" s="15" t="n">
        <f aca="false">MAX(K75-K74,0)</f>
        <v>23</v>
      </c>
      <c r="N74" s="16" t="n">
        <f aca="false">MAX(0,(J75-J74)*$J$8+(K75-K74)*$K$8)</f>
        <v>349.59</v>
      </c>
      <c r="P74" s="2" t="n">
        <f aca="false">G74+N74</f>
        <v>1177.91574521524</v>
      </c>
      <c r="Q74" s="2" t="n">
        <v>1178</v>
      </c>
      <c r="R74" s="2" t="n">
        <v>1178</v>
      </c>
    </row>
    <row r="75" customFormat="false" ht="13.8" hidden="false" customHeight="false" outlineLevel="1" collapsed="false">
      <c r="A75" s="14" t="n">
        <f aca="false">EOMONTH(A74,0)+1</f>
        <v>44470</v>
      </c>
      <c r="B75" s="15" t="n">
        <v>249</v>
      </c>
      <c r="C75" s="15" t="n">
        <v>103</v>
      </c>
      <c r="D75" s="15" t="n">
        <f aca="false">MAX(B76-B75,0)</f>
        <v>3</v>
      </c>
      <c r="E75" s="15" t="n">
        <f aca="false">MAX(C76-C75,0)</f>
        <v>1</v>
      </c>
      <c r="F75" s="28" t="n">
        <f aca="false">E75/15.4083</f>
        <v>0.0649000863171148</v>
      </c>
      <c r="G75" s="16" t="n">
        <f aca="false">MAX(0,$C$8*D75+E75*$D$8+F75*$E$8)</f>
        <v>439.442872607621</v>
      </c>
      <c r="H75" s="27"/>
      <c r="I75" s="14" t="n">
        <f aca="false">A75</f>
        <v>44470</v>
      </c>
      <c r="J75" s="15" t="n">
        <v>5054</v>
      </c>
      <c r="K75" s="15" t="n">
        <v>1847</v>
      </c>
      <c r="L75" s="15" t="n">
        <f aca="false">MAX(J76-J75,0)</f>
        <v>59</v>
      </c>
      <c r="M75" s="15" t="n">
        <f aca="false">MAX(K76-K75,0)</f>
        <v>22</v>
      </c>
      <c r="N75" s="16" t="n">
        <f aca="false">MAX(0,(J76-J75)*$J$8+(K76-K75)*$K$8)</f>
        <v>332.89</v>
      </c>
      <c r="P75" s="2" t="n">
        <f aca="false">G75+N75</f>
        <v>772.332872607621</v>
      </c>
      <c r="Q75" s="2" t="n">
        <v>714</v>
      </c>
      <c r="R75" s="2" t="n">
        <v>714</v>
      </c>
    </row>
    <row r="76" customFormat="false" ht="13.8" hidden="false" customHeight="false" outlineLevel="1" collapsed="false">
      <c r="A76" s="14" t="n">
        <v>44503</v>
      </c>
      <c r="B76" s="15" t="n">
        <v>252</v>
      </c>
      <c r="C76" s="15" t="n">
        <v>104</v>
      </c>
      <c r="D76" s="15" t="n">
        <f aca="false">MAX(B77-B76,0)</f>
        <v>4</v>
      </c>
      <c r="E76" s="15" t="n">
        <f aca="false">MAX(C77-C76,0)</f>
        <v>1</v>
      </c>
      <c r="F76" s="28" t="n">
        <f aca="false">E76/15.4083</f>
        <v>0.0649000863171148</v>
      </c>
      <c r="G76" s="16" t="n">
        <f aca="false">MAX(0,$C$8*D76+E76*$D$8+F76*$E$8)</f>
        <v>464.722872607621</v>
      </c>
      <c r="H76" s="27"/>
      <c r="I76" s="14" t="n">
        <f aca="false">A76</f>
        <v>44503</v>
      </c>
      <c r="J76" s="15" t="n">
        <v>5113</v>
      </c>
      <c r="K76" s="15" t="n">
        <v>1869</v>
      </c>
      <c r="L76" s="15" t="n">
        <f aca="false">MAX(J77-J76,0)</f>
        <v>43</v>
      </c>
      <c r="M76" s="15" t="n">
        <f aca="false">MAX(K77-K76,0)</f>
        <v>20</v>
      </c>
      <c r="N76" s="16" t="n">
        <f aca="false">MAX(0,(J77-J76)*$J$8+(K77-K76)*$K$8)</f>
        <v>250.19</v>
      </c>
      <c r="P76" s="2" t="n">
        <f aca="false">G76+N76</f>
        <v>714.912872607621</v>
      </c>
      <c r="Q76" s="2" t="n">
        <v>790</v>
      </c>
      <c r="R76" s="2" t="n">
        <v>790</v>
      </c>
    </row>
    <row r="77" customFormat="false" ht="13.8" hidden="false" customHeight="false" outlineLevel="1" collapsed="false">
      <c r="A77" s="14" t="n">
        <v>44534</v>
      </c>
      <c r="B77" s="15" t="n">
        <v>256</v>
      </c>
      <c r="C77" s="15" t="n">
        <v>105</v>
      </c>
      <c r="D77" s="15" t="n">
        <f aca="false">MAX(B78-B77,0)</f>
        <v>2</v>
      </c>
      <c r="E77" s="15" t="n">
        <f aca="false">MAX(C78-C77,0)</f>
        <v>0</v>
      </c>
      <c r="F77" s="28" t="n">
        <f aca="false">E77/15.4083</f>
        <v>0</v>
      </c>
      <c r="G77" s="16" t="n">
        <f aca="false">MAX(0,$C$8*D77+E77*$D$8+F77*$E$8)</f>
        <v>50.56</v>
      </c>
      <c r="H77" s="27"/>
      <c r="I77" s="14" t="n">
        <f aca="false">A77</f>
        <v>44534</v>
      </c>
      <c r="J77" s="15" t="n">
        <v>5156</v>
      </c>
      <c r="K77" s="15" t="n">
        <v>1889</v>
      </c>
      <c r="L77" s="15" t="n">
        <f aca="false">MAX(J78-J77,0)</f>
        <v>63</v>
      </c>
      <c r="M77" s="15" t="n">
        <f aca="false">MAX(K78-K77,0)</f>
        <v>24</v>
      </c>
      <c r="N77" s="16" t="n">
        <f aca="false">MAX(0,(J78-J77)*$J$8+(K78-K77)*$K$8)</f>
        <v>356.43</v>
      </c>
      <c r="P77" s="2" t="n">
        <f aca="false">G77+N77</f>
        <v>406.99</v>
      </c>
      <c r="Q77" s="2" t="n">
        <v>420</v>
      </c>
      <c r="R77" s="2" t="n">
        <v>420</v>
      </c>
    </row>
    <row r="78" customFormat="false" ht="13.8" hidden="false" customHeight="false" outlineLevel="1" collapsed="false">
      <c r="A78" s="14" t="n">
        <v>44566</v>
      </c>
      <c r="B78" s="15" t="n">
        <v>258</v>
      </c>
      <c r="C78" s="15" t="n">
        <v>105</v>
      </c>
      <c r="D78" s="15" t="n">
        <f aca="false">MAX(B79-B78,0)</f>
        <v>3</v>
      </c>
      <c r="E78" s="15" t="n">
        <f aca="false">MAX(C79-C78,0)</f>
        <v>1</v>
      </c>
      <c r="F78" s="28" t="n">
        <f aca="false">E78/15.4083</f>
        <v>0.0649000863171148</v>
      </c>
      <c r="G78" s="16" t="n">
        <f aca="false">MAX(0,$C$8*D78+E78*$D$8+F78*$E$8)</f>
        <v>439.442872607621</v>
      </c>
      <c r="H78" s="27"/>
      <c r="I78" s="14" t="n">
        <f aca="false">A78</f>
        <v>44566</v>
      </c>
      <c r="J78" s="15" t="n">
        <v>5219</v>
      </c>
      <c r="K78" s="15" t="n">
        <v>1913</v>
      </c>
      <c r="L78" s="15" t="n">
        <f aca="false">MAX(J79-J78,0)</f>
        <v>41</v>
      </c>
      <c r="M78" s="15" t="n">
        <f aca="false">MAX(K79-K78,0)</f>
        <v>17</v>
      </c>
      <c r="N78" s="16" t="n">
        <f aca="false">MAX(0,(J79-J78)*$J$8+(K79-K78)*$K$8)</f>
        <v>234.6</v>
      </c>
      <c r="P78" s="2" t="n">
        <f aca="false">G78+N78</f>
        <v>674.042872607621</v>
      </c>
      <c r="Q78" s="2" t="n">
        <v>675</v>
      </c>
      <c r="R78" s="2" t="n">
        <v>675</v>
      </c>
    </row>
    <row r="79" customFormat="false" ht="13.8" hidden="false" customHeight="false" outlineLevel="1" collapsed="false">
      <c r="A79" s="14" t="n">
        <v>44597</v>
      </c>
      <c r="B79" s="15" t="n">
        <v>261</v>
      </c>
      <c r="C79" s="15" t="n">
        <v>106</v>
      </c>
      <c r="D79" s="15" t="n">
        <f aca="false">MAX(B80-B79,0)</f>
        <v>3</v>
      </c>
      <c r="E79" s="15" t="n">
        <f aca="false">MAX(C80-C79,0)</f>
        <v>0</v>
      </c>
      <c r="F79" s="28" t="n">
        <f aca="false">E79/15.4083</f>
        <v>0</v>
      </c>
      <c r="G79" s="16" t="n">
        <f aca="false">MAX(0,$C$8*D79+E79*$D$8+F79*$E$8)</f>
        <v>75.84</v>
      </c>
      <c r="H79" s="27"/>
      <c r="I79" s="14" t="n">
        <f aca="false">A79</f>
        <v>44597</v>
      </c>
      <c r="J79" s="15" t="n">
        <v>5260</v>
      </c>
      <c r="K79" s="15" t="n">
        <v>1930</v>
      </c>
      <c r="L79" s="15" t="n">
        <f aca="false">MAX(J80-J79,0)</f>
        <v>55</v>
      </c>
      <c r="M79" s="15" t="n">
        <f aca="false">MAX(K80-K79,0)</f>
        <v>20</v>
      </c>
      <c r="N79" s="16" t="n">
        <f aca="false">MAX(0,(J80-J79)*$J$8+(K80-K79)*$K$8)</f>
        <v>309.35</v>
      </c>
      <c r="P79" s="2" t="n">
        <f aca="false">G79+N79</f>
        <v>385.19</v>
      </c>
      <c r="Q79" s="2" t="n">
        <v>396</v>
      </c>
      <c r="R79" s="2" t="n">
        <v>396</v>
      </c>
    </row>
    <row r="80" customFormat="false" ht="13.8" hidden="false" customHeight="false" outlineLevel="1" collapsed="false">
      <c r="A80" s="14" t="n">
        <v>44621</v>
      </c>
      <c r="B80" s="15" t="n">
        <v>264</v>
      </c>
      <c r="C80" s="15" t="n">
        <v>106</v>
      </c>
      <c r="D80" s="15" t="n">
        <f aca="false">MAX(B81-B80,0)</f>
        <v>4</v>
      </c>
      <c r="E80" s="15" t="n">
        <f aca="false">MAX(C81-C80,0)</f>
        <v>1</v>
      </c>
      <c r="F80" s="28" t="n">
        <f aca="false">E80/15.4083</f>
        <v>0.0649000863171148</v>
      </c>
      <c r="G80" s="16" t="n">
        <f aca="false">MAX(0,$C$8*D80+E80*$D$8+F80*$E$8)</f>
        <v>464.722872607621</v>
      </c>
      <c r="H80" s="27"/>
      <c r="I80" s="14" t="n">
        <f aca="false">A80</f>
        <v>44621</v>
      </c>
      <c r="J80" s="15" t="n">
        <v>5315</v>
      </c>
      <c r="K80" s="15" t="n">
        <v>1950</v>
      </c>
      <c r="L80" s="15" t="n">
        <f aca="false">MAX(J81-J80,0)</f>
        <v>69</v>
      </c>
      <c r="M80" s="15" t="n">
        <f aca="false">MAX(K81-K80,0)</f>
        <v>26</v>
      </c>
      <c r="N80" s="16" t="n">
        <f aca="false">MAX(0,(J81-J80)*$J$8+(K81-K80)*$K$8)</f>
        <v>389.83</v>
      </c>
      <c r="P80" s="2" t="n">
        <f aca="false">G80+N80</f>
        <v>854.552872607621</v>
      </c>
      <c r="Q80" s="2" t="n">
        <v>854</v>
      </c>
      <c r="R80" s="2" t="n">
        <v>854</v>
      </c>
    </row>
    <row r="81" customFormat="false" ht="13.8" hidden="false" customHeight="false" outlineLevel="1" collapsed="false">
      <c r="A81" s="14" t="n">
        <v>44652</v>
      </c>
      <c r="B81" s="15" t="n">
        <v>268</v>
      </c>
      <c r="C81" s="15" t="n">
        <v>107</v>
      </c>
      <c r="D81" s="15" t="n">
        <f aca="false">MAX(B82-B81,0)</f>
        <v>3</v>
      </c>
      <c r="E81" s="15" t="n">
        <f aca="false">MAX(C82-C81,0)</f>
        <v>1</v>
      </c>
      <c r="F81" s="28" t="n">
        <f aca="false">E81/15.4083</f>
        <v>0.0649000863171148</v>
      </c>
      <c r="G81" s="16" t="n">
        <f aca="false">MAX(0,$C$8*D81+E81*$D$8+F81*$E$8)</f>
        <v>439.442872607621</v>
      </c>
      <c r="H81" s="27"/>
      <c r="I81" s="14" t="n">
        <f aca="false">A81</f>
        <v>44652</v>
      </c>
      <c r="J81" s="15" t="n">
        <v>5384</v>
      </c>
      <c r="K81" s="15" t="n">
        <v>1976</v>
      </c>
      <c r="L81" s="15" t="n">
        <f aca="false">MAX(J82-J81,0)</f>
        <v>57</v>
      </c>
      <c r="M81" s="15" t="n">
        <f aca="false">MAX(K82-K81,0)</f>
        <v>20</v>
      </c>
      <c r="N81" s="16" t="n">
        <f aca="false">MAX(0,(J82-J81)*$J$8+(K82-K81)*$K$8)</f>
        <v>319.21</v>
      </c>
      <c r="P81" s="2" t="n">
        <f aca="false">G81+N81</f>
        <v>758.652872607621</v>
      </c>
      <c r="Q81" s="2" t="n">
        <v>760</v>
      </c>
      <c r="R81" s="2" t="n">
        <v>760</v>
      </c>
    </row>
    <row r="82" customFormat="false" ht="13.8" hidden="false" customHeight="false" outlineLevel="1" collapsed="false">
      <c r="A82" s="14" t="n">
        <v>44682</v>
      </c>
      <c r="B82" s="15" t="n">
        <v>271</v>
      </c>
      <c r="C82" s="15" t="n">
        <v>108</v>
      </c>
      <c r="D82" s="15" t="n">
        <f aca="false">MAX(B83-B82,0)</f>
        <v>4</v>
      </c>
      <c r="E82" s="15" t="n">
        <f aca="false">MAX(C83-C82,0)</f>
        <v>1</v>
      </c>
      <c r="F82" s="28" t="n">
        <f aca="false">E82/15.4083</f>
        <v>0.0649000863171148</v>
      </c>
      <c r="G82" s="16" t="n">
        <f aca="false">MAX(0,$C$8*D82+E82*$D$8+F82*$E$8)</f>
        <v>464.722872607621</v>
      </c>
      <c r="H82" s="27"/>
      <c r="I82" s="14" t="n">
        <f aca="false">A82</f>
        <v>44682</v>
      </c>
      <c r="J82" s="15" t="n">
        <v>5441</v>
      </c>
      <c r="K82" s="15" t="n">
        <v>1996</v>
      </c>
      <c r="L82" s="15" t="n">
        <f aca="false">MAX(J83-J82,0)</f>
        <v>69</v>
      </c>
      <c r="M82" s="15" t="n">
        <f aca="false">MAX(K83-K82,0)</f>
        <v>23</v>
      </c>
      <c r="N82" s="16" t="n">
        <f aca="false">MAX(0,(J83-J82)*$J$8+(K83-K82)*$K$8)</f>
        <v>384.1</v>
      </c>
      <c r="P82" s="2" t="n">
        <f aca="false">G82+N82</f>
        <v>848.822872607621</v>
      </c>
      <c r="Q82" s="2" t="n">
        <v>850</v>
      </c>
    </row>
    <row r="83" customFormat="false" ht="13.8" hidden="false" customHeight="false" outlineLevel="1" collapsed="false">
      <c r="A83" s="14" t="n">
        <v>44713</v>
      </c>
      <c r="B83" s="15" t="n">
        <v>275</v>
      </c>
      <c r="C83" s="15" t="n">
        <v>109</v>
      </c>
      <c r="D83" s="15" t="n">
        <f aca="false">MAX(B84-B83,0)</f>
        <v>5</v>
      </c>
      <c r="E83" s="15" t="n">
        <f aca="false">MAX(C84-C83,0)</f>
        <v>1</v>
      </c>
      <c r="F83" s="28" t="n">
        <f aca="false">E83/15.4083</f>
        <v>0.0649000863171148</v>
      </c>
      <c r="G83" s="16" t="n">
        <f aca="false">MAX(0,$C$8*D83+E83*$D$8+F83*$E$8)</f>
        <v>490.002872607621</v>
      </c>
      <c r="H83" s="27"/>
      <c r="I83" s="14" t="n">
        <f aca="false">A83</f>
        <v>44713</v>
      </c>
      <c r="J83" s="15" t="n">
        <v>5510</v>
      </c>
      <c r="K83" s="15" t="n">
        <v>2019</v>
      </c>
      <c r="L83" s="15" t="n">
        <f aca="false">MAX(J84-J83,0)</f>
        <v>68</v>
      </c>
      <c r="M83" s="15" t="n">
        <f aca="false">MAX(K84-K83,0)</f>
        <v>26</v>
      </c>
      <c r="N83" s="16" t="n">
        <f aca="false">MAX(0,(J84-J83)*$J$8+(K84-K83)*$K$8)</f>
        <v>384.9</v>
      </c>
      <c r="P83" s="2" t="n">
        <f aca="false">G83+N83</f>
        <v>874.902872607621</v>
      </c>
      <c r="Q83" s="2" t="n">
        <v>875</v>
      </c>
      <c r="R83" s="2" t="n">
        <v>875</v>
      </c>
    </row>
    <row r="84" customFormat="false" ht="13.8" hidden="false" customHeight="false" outlineLevel="1" collapsed="false">
      <c r="A84" s="14" t="n">
        <v>44743</v>
      </c>
      <c r="B84" s="15" t="n">
        <v>280</v>
      </c>
      <c r="C84" s="15" t="n">
        <v>110</v>
      </c>
      <c r="D84" s="15" t="n">
        <f aca="false">MAX(B85-B84,0)</f>
        <v>6</v>
      </c>
      <c r="E84" s="15" t="n">
        <f aca="false">MAX(C85-C84,0)</f>
        <v>1</v>
      </c>
      <c r="F84" s="28" t="n">
        <f aca="false">E84/15.4083</f>
        <v>0.0649000863171148</v>
      </c>
      <c r="G84" s="16" t="n">
        <f aca="false">MAX(0,$C$8*D84+E84*$D$8+F84*$E$8)</f>
        <v>515.282872607621</v>
      </c>
      <c r="H84" s="27"/>
      <c r="I84" s="14" t="n">
        <f aca="false">A84</f>
        <v>44743</v>
      </c>
      <c r="J84" s="15" t="n">
        <v>5578</v>
      </c>
      <c r="K84" s="15" t="n">
        <v>2045</v>
      </c>
      <c r="L84" s="15" t="n">
        <f aca="false">MAX(J85-J84,0)</f>
        <v>98</v>
      </c>
      <c r="M84" s="15" t="n">
        <f aca="false">MAX(K85-K84,0)</f>
        <v>25</v>
      </c>
      <c r="N84" s="16" t="n">
        <f aca="false">MAX(0,(J85-J84)*$J$8+(K85-K84)*$K$8)</f>
        <v>530.89</v>
      </c>
      <c r="P84" s="2" t="n">
        <f aca="false">G84+N84</f>
        <v>1046.17287260762</v>
      </c>
      <c r="Q84" s="2" t="n">
        <v>1050</v>
      </c>
      <c r="R84" s="2" t="n">
        <v>1050</v>
      </c>
    </row>
    <row r="85" customFormat="false" ht="13.8" hidden="false" customHeight="false" outlineLevel="1" collapsed="false">
      <c r="A85" s="14" t="n">
        <v>44774</v>
      </c>
      <c r="B85" s="15" t="n">
        <v>286</v>
      </c>
      <c r="C85" s="15" t="n">
        <v>111</v>
      </c>
      <c r="D85" s="15" t="n">
        <f aca="false">MAX(B86-B85,0)</f>
        <v>4</v>
      </c>
      <c r="E85" s="15" t="n">
        <f aca="false">MAX(C86-C85,0)</f>
        <v>1</v>
      </c>
      <c r="F85" s="28" t="n">
        <f aca="false">E85/15.4083</f>
        <v>0.0649000863171148</v>
      </c>
      <c r="G85" s="16" t="n">
        <f aca="false">MAX(0,$C$8*D85+E85*$D$8+F85*$E$8)</f>
        <v>464.722872607621</v>
      </c>
      <c r="H85" s="27"/>
      <c r="I85" s="14" t="n">
        <f aca="false">A85</f>
        <v>44774</v>
      </c>
      <c r="J85" s="15" t="n">
        <v>5676</v>
      </c>
      <c r="K85" s="15" t="n">
        <v>2070</v>
      </c>
      <c r="L85" s="15" t="n">
        <f aca="false">MAX(J86-J85,0)</f>
        <v>91</v>
      </c>
      <c r="M85" s="15" t="n">
        <f aca="false">MAX(K86-K85,0)</f>
        <v>35</v>
      </c>
      <c r="N85" s="16" t="n">
        <f aca="false">MAX(0,(J86-J85)*$J$8+(K86-K85)*$K$8)</f>
        <v>515.48</v>
      </c>
      <c r="P85" s="2" t="n">
        <f aca="false">G85+N85</f>
        <v>980.202872607621</v>
      </c>
      <c r="Q85" s="2" t="n">
        <v>980</v>
      </c>
      <c r="R85" s="2" t="n">
        <v>980</v>
      </c>
    </row>
    <row r="86" customFormat="false" ht="13.8" hidden="false" customHeight="false" outlineLevel="1" collapsed="false">
      <c r="A86" s="14" t="n">
        <v>44805</v>
      </c>
      <c r="B86" s="15" t="n">
        <v>290</v>
      </c>
      <c r="C86" s="15" t="n">
        <v>112</v>
      </c>
      <c r="D86" s="15" t="n">
        <f aca="false">MAX(B87-B86,0)</f>
        <v>4</v>
      </c>
      <c r="E86" s="15" t="n">
        <f aca="false">MAX(C87-C86,0)</f>
        <v>1</v>
      </c>
      <c r="F86" s="28" t="n">
        <f aca="false">E86/15.4083</f>
        <v>0.0649000863171148</v>
      </c>
      <c r="G86" s="16" t="n">
        <f aca="false">MAX(0,(D86+E86)*$B$10+$C$10*(D86+E86)+F86*$E$10)</f>
        <v>440.596549262411</v>
      </c>
      <c r="H86" s="27"/>
      <c r="I86" s="14" t="n">
        <f aca="false">A86</f>
        <v>44805</v>
      </c>
      <c r="J86" s="15" t="n">
        <v>5767</v>
      </c>
      <c r="K86" s="15" t="n">
        <v>2105</v>
      </c>
      <c r="L86" s="15" t="n">
        <f aca="false">MAX(J87-J86,0)</f>
        <v>58</v>
      </c>
      <c r="M86" s="15" t="n">
        <f aca="false">MAX(K87-K86,0)</f>
        <v>21</v>
      </c>
      <c r="N86" s="16" t="n">
        <f aca="false">MAX(0,(J87-J86)*$J$8+(K87-K86)*$K$8)</f>
        <v>326.05</v>
      </c>
      <c r="P86" s="2" t="n">
        <f aca="false">G86+N86</f>
        <v>766.646549262411</v>
      </c>
      <c r="Q86" s="2" t="n">
        <v>775</v>
      </c>
      <c r="R86" s="2" t="n">
        <v>775</v>
      </c>
    </row>
    <row r="87" customFormat="false" ht="13.8" hidden="false" customHeight="false" outlineLevel="1" collapsed="false">
      <c r="A87" s="14" t="n">
        <v>44835</v>
      </c>
      <c r="B87" s="15" t="n">
        <v>294</v>
      </c>
      <c r="C87" s="15" t="n">
        <v>113</v>
      </c>
      <c r="D87" s="15" t="n">
        <f aca="false">MAX(B88-B87,0)</f>
        <v>2</v>
      </c>
      <c r="E87" s="15" t="n">
        <f aca="false">MAX(C88-C87,0)</f>
        <v>0</v>
      </c>
      <c r="F87" s="28" t="n">
        <f aca="false">E87/15.4083</f>
        <v>0</v>
      </c>
      <c r="G87" s="16" t="n">
        <f aca="false">MAX(0,$C$9*D87+E87*$D$9+F87*$E$9)</f>
        <v>52.76</v>
      </c>
      <c r="H87" s="27"/>
      <c r="I87" s="14" t="n">
        <f aca="false">A87</f>
        <v>44835</v>
      </c>
      <c r="J87" s="15" t="n">
        <v>5825</v>
      </c>
      <c r="K87" s="15" t="n">
        <v>2126</v>
      </c>
      <c r="L87" s="15" t="n">
        <f aca="false">MAX(J88-J87,0)</f>
        <v>50</v>
      </c>
      <c r="M87" s="15" t="n">
        <f aca="false">MAX(K88-K87,0)</f>
        <v>19</v>
      </c>
      <c r="N87" s="16" t="n">
        <f aca="false">MAX(0,(J88-J87)*$J$9+(K88-K87)*$K$9)</f>
        <v>304.59</v>
      </c>
      <c r="P87" s="2" t="n">
        <f aca="false">G87+N87</f>
        <v>357.35</v>
      </c>
      <c r="Q87" s="2" t="n">
        <v>360</v>
      </c>
      <c r="R87" s="2" t="n">
        <v>360</v>
      </c>
    </row>
    <row r="88" customFormat="false" ht="13.8" hidden="false" customHeight="false" outlineLevel="1" collapsed="false">
      <c r="A88" s="14" t="n">
        <v>44866</v>
      </c>
      <c r="B88" s="15" t="n">
        <v>296</v>
      </c>
      <c r="C88" s="15" t="n">
        <v>113</v>
      </c>
      <c r="D88" s="15" t="n">
        <f aca="false">MAX(B89-B88,0)</f>
        <v>4</v>
      </c>
      <c r="E88" s="15" t="n">
        <f aca="false">MAX(C89-C88,0)</f>
        <v>1</v>
      </c>
      <c r="F88" s="28" t="n">
        <f aca="false">E88/15.4083</f>
        <v>0.0649000863171148</v>
      </c>
      <c r="G88" s="16" t="n">
        <f aca="false">MAX(0,$C$9*D88+E88*$D$9+F88*$E$9)</f>
        <v>274.083047188853</v>
      </c>
      <c r="H88" s="27"/>
      <c r="I88" s="14" t="n">
        <f aca="false">A88</f>
        <v>44866</v>
      </c>
      <c r="J88" s="15" t="n">
        <v>5875</v>
      </c>
      <c r="K88" s="15" t="n">
        <v>2145</v>
      </c>
      <c r="L88" s="15" t="n">
        <f aca="false">MAX(J89-J88,0)</f>
        <v>65</v>
      </c>
      <c r="M88" s="15" t="n">
        <f aca="false">MAX(K89-K88,0)</f>
        <v>19</v>
      </c>
      <c r="N88" s="16" t="n">
        <f aca="false">MAX(0,(J89-J88)*$J$9+(K89-K88)*$K$9)</f>
        <v>383.94</v>
      </c>
      <c r="P88" s="2" t="n">
        <f aca="false">G88+N88</f>
        <v>658.023047188853</v>
      </c>
      <c r="Q88" s="2" t="n">
        <v>660</v>
      </c>
      <c r="R88" s="2" t="n">
        <v>660</v>
      </c>
    </row>
    <row r="89" customFormat="false" ht="13.8" hidden="false" customHeight="false" outlineLevel="1" collapsed="false">
      <c r="A89" s="14" t="n">
        <v>44896</v>
      </c>
      <c r="B89" s="15" t="n">
        <v>300</v>
      </c>
      <c r="C89" s="15" t="n">
        <v>114</v>
      </c>
      <c r="D89" s="15" t="n">
        <f aca="false">MAX(B90-B89,0)</f>
        <v>4</v>
      </c>
      <c r="E89" s="15" t="n">
        <f aca="false">MAX(C90-C89,0)</f>
        <v>1</v>
      </c>
      <c r="F89" s="28" t="n">
        <f aca="false">E89/15.4083</f>
        <v>0.0649000863171148</v>
      </c>
      <c r="G89" s="16" t="n">
        <f aca="false">MAX(0,$C$9*D89+E89*$D$9+F89*$E$9)</f>
        <v>274.083047188853</v>
      </c>
      <c r="H89" s="27"/>
      <c r="I89" s="14" t="n">
        <f aca="false">A89</f>
        <v>44896</v>
      </c>
      <c r="J89" s="15" t="n">
        <v>5940</v>
      </c>
      <c r="K89" s="15" t="n">
        <v>2164</v>
      </c>
      <c r="L89" s="15" t="n">
        <f aca="false">MAX(J90-J89,0)</f>
        <v>68</v>
      </c>
      <c r="M89" s="15" t="n">
        <f aca="false">MAX(K90-K89,0)</f>
        <v>21</v>
      </c>
      <c r="N89" s="16" t="n">
        <f aca="false">MAX(0,(J90-J89)*$J$9+(K90-K89)*$K$9)</f>
        <v>404.03</v>
      </c>
      <c r="P89" s="2" t="n">
        <f aca="false">G89+N89</f>
        <v>678.113047188853</v>
      </c>
      <c r="Q89" s="2" t="n">
        <v>680</v>
      </c>
      <c r="R89" s="2" t="n">
        <v>680</v>
      </c>
    </row>
    <row r="90" customFormat="false" ht="13.8" hidden="false" customHeight="false" outlineLevel="1" collapsed="false">
      <c r="A90" s="14" t="n">
        <v>44927</v>
      </c>
      <c r="B90" s="15" t="n">
        <v>304</v>
      </c>
      <c r="C90" s="15" t="n">
        <v>115</v>
      </c>
      <c r="D90" s="15" t="n">
        <f aca="false">MAX(B91-B90,0)</f>
        <v>3</v>
      </c>
      <c r="E90" s="15" t="n">
        <f aca="false">MAX(C91-C90,0)</f>
        <v>1</v>
      </c>
      <c r="F90" s="28" t="n">
        <f aca="false">E90/15.4083</f>
        <v>0.0649000863171148</v>
      </c>
      <c r="G90" s="16" t="n">
        <f aca="false">MAX(0,$C$9*D90+E90*$D$9+F90*$E$9)</f>
        <v>247.703047188853</v>
      </c>
      <c r="H90" s="27"/>
      <c r="I90" s="14" t="n">
        <f aca="false">A90</f>
        <v>44927</v>
      </c>
      <c r="J90" s="15" t="n">
        <v>6008</v>
      </c>
      <c r="K90" s="15" t="n">
        <v>2185</v>
      </c>
      <c r="L90" s="15" t="n">
        <f aca="false">MAX(J91-J90,0)</f>
        <v>62</v>
      </c>
      <c r="M90" s="15" t="n">
        <f aca="false">MAX(K91-K90,0)</f>
        <v>21</v>
      </c>
      <c r="N90" s="16" t="n">
        <f aca="false">MAX(0,(J91-J90)*$J$9+(K91-K90)*$K$9)</f>
        <v>372.29</v>
      </c>
      <c r="P90" s="2" t="n">
        <f aca="false">G90+N90</f>
        <v>619.993047188853</v>
      </c>
      <c r="Q90" s="2" t="n">
        <v>630</v>
      </c>
      <c r="R90" s="2" t="n">
        <v>630</v>
      </c>
    </row>
    <row r="91" customFormat="false" ht="13.8" hidden="false" customHeight="false" outlineLevel="1" collapsed="false">
      <c r="A91" s="14" t="n">
        <v>44958</v>
      </c>
      <c r="B91" s="15" t="n">
        <v>307</v>
      </c>
      <c r="C91" s="15" t="n">
        <v>116</v>
      </c>
      <c r="D91" s="15" t="n">
        <f aca="false">MAX(B92-B91,0)</f>
        <v>4</v>
      </c>
      <c r="E91" s="15" t="n">
        <f aca="false">MAX(C92-C91,0)</f>
        <v>1</v>
      </c>
      <c r="F91" s="28" t="n">
        <f aca="false">E91/15.4083</f>
        <v>0.0649000863171148</v>
      </c>
      <c r="G91" s="16" t="n">
        <f aca="false">MAX(0,$C$9*D91+E91*$D$9+F91*$E$9)</f>
        <v>274.083047188853</v>
      </c>
      <c r="H91" s="27"/>
      <c r="I91" s="14" t="n">
        <f aca="false">A91</f>
        <v>44958</v>
      </c>
      <c r="J91" s="15" t="n">
        <v>6070</v>
      </c>
      <c r="K91" s="15" t="n">
        <v>2206</v>
      </c>
      <c r="L91" s="15" t="n">
        <f aca="false">MAX(J92-J91,0)</f>
        <v>64</v>
      </c>
      <c r="M91" s="15" t="n">
        <f aca="false">MAX(K92-K91,0)</f>
        <v>21</v>
      </c>
      <c r="N91" s="16" t="n">
        <f aca="false">MAX(0,(J92-J91)*$J$9+(K92-K91)*$K$9)</f>
        <v>382.87</v>
      </c>
      <c r="P91" s="2" t="n">
        <f aca="false">G91+N91</f>
        <v>656.953047188853</v>
      </c>
      <c r="Q91" s="2" t="n">
        <v>660</v>
      </c>
      <c r="R91" s="2" t="n">
        <v>660</v>
      </c>
    </row>
    <row r="92" customFormat="false" ht="13.8" hidden="false" customHeight="false" outlineLevel="1" collapsed="false">
      <c r="A92" s="14" t="n">
        <v>44986</v>
      </c>
      <c r="B92" s="15" t="n">
        <v>311</v>
      </c>
      <c r="C92" s="15" t="n">
        <v>117</v>
      </c>
      <c r="D92" s="15" t="n">
        <f aca="false">MAX(B93-B92,0)</f>
        <v>2</v>
      </c>
      <c r="E92" s="15" t="n">
        <f aca="false">MAX(C93-C92,0)</f>
        <v>1</v>
      </c>
      <c r="F92" s="28" t="n">
        <f aca="false">E92/15.4083</f>
        <v>0.0649000863171148</v>
      </c>
      <c r="G92" s="16" t="n">
        <f aca="false">MAX(0,$C$9*D92+E92*$D$9+F92*$E$9)</f>
        <v>221.323047188853</v>
      </c>
      <c r="H92" s="27"/>
      <c r="I92" s="14" t="n">
        <f aca="false">A92</f>
        <v>44986</v>
      </c>
      <c r="J92" s="15" t="n">
        <v>6134</v>
      </c>
      <c r="K92" s="15" t="n">
        <v>2227</v>
      </c>
      <c r="L92" s="15" t="n">
        <f aca="false">MAX(J93-J92,0)</f>
        <v>56</v>
      </c>
      <c r="M92" s="15" t="n">
        <f aca="false">MAX(K93-K92,0)</f>
        <v>26</v>
      </c>
      <c r="N92" s="16" t="n">
        <f aca="false">MAX(0,(J93-J92)*$J$9+(K93-K92)*$K$9)</f>
        <v>351.1</v>
      </c>
      <c r="P92" s="2" t="n">
        <f aca="false">G92+N92</f>
        <v>572.423047188853</v>
      </c>
      <c r="Q92" s="2" t="n">
        <v>575</v>
      </c>
      <c r="R92" s="2" t="n">
        <v>575</v>
      </c>
    </row>
    <row r="93" customFormat="false" ht="13.8" hidden="false" customHeight="false" outlineLevel="1" collapsed="false">
      <c r="A93" s="14" t="n">
        <v>45017</v>
      </c>
      <c r="B93" s="15" t="n">
        <v>313</v>
      </c>
      <c r="C93" s="15" t="n">
        <v>118</v>
      </c>
      <c r="D93" s="15" t="n">
        <f aca="false">MAX(B94-B93,0)</f>
        <v>4</v>
      </c>
      <c r="E93" s="15" t="n">
        <f aca="false">MAX(C94-C93,0)</f>
        <v>1</v>
      </c>
      <c r="F93" s="28" t="n">
        <f aca="false">E93/15.4083</f>
        <v>0.0649000863171148</v>
      </c>
      <c r="G93" s="16" t="n">
        <f aca="false">MAX(0,$C$9*D93+E93*$D$9+F93*$E$9)</f>
        <v>274.083047188853</v>
      </c>
      <c r="H93" s="27"/>
      <c r="I93" s="14" t="n">
        <f aca="false">A93</f>
        <v>45017</v>
      </c>
      <c r="J93" s="15" t="n">
        <v>6190</v>
      </c>
      <c r="K93" s="15" t="n">
        <v>2253</v>
      </c>
      <c r="L93" s="15" t="n">
        <f aca="false">MAX(J94-J93,0)</f>
        <v>73</v>
      </c>
      <c r="M93" s="15" t="n">
        <f aca="false">MAX(K94-K93,0)</f>
        <v>24</v>
      </c>
      <c r="N93" s="16" t="n">
        <f aca="false">MAX(0,(J94-J93)*$J$9+(K94-K93)*$K$9)</f>
        <v>436.81</v>
      </c>
      <c r="P93" s="2" t="n">
        <f aca="false">G93+N93</f>
        <v>710.893047188853</v>
      </c>
      <c r="Q93" s="2" t="n">
        <v>715</v>
      </c>
      <c r="R93" s="2" t="n">
        <v>715</v>
      </c>
    </row>
    <row r="94" customFormat="false" ht="13.8" hidden="false" customHeight="false" outlineLevel="1" collapsed="false">
      <c r="A94" s="14" t="n">
        <v>45047</v>
      </c>
      <c r="B94" s="15" t="n">
        <v>317</v>
      </c>
      <c r="C94" s="15" t="n">
        <v>119</v>
      </c>
      <c r="D94" s="15" t="n">
        <f aca="false">MAX(B95-B94,0)</f>
        <v>4</v>
      </c>
      <c r="E94" s="15" t="n">
        <f aca="false">MAX(C95-C94,0)</f>
        <v>0</v>
      </c>
      <c r="F94" s="28" t="n">
        <f aca="false">E94/15.4083</f>
        <v>0</v>
      </c>
      <c r="G94" s="16" t="n">
        <f aca="false">MAX(0,$C$9*D94+E94*$D$9+F94*$E$9)</f>
        <v>105.52</v>
      </c>
      <c r="H94" s="27"/>
      <c r="I94" s="14" t="n">
        <f aca="false">A94</f>
        <v>45047</v>
      </c>
      <c r="J94" s="15" t="n">
        <v>6263</v>
      </c>
      <c r="K94" s="15" t="n">
        <v>2277</v>
      </c>
      <c r="L94" s="15" t="n">
        <f aca="false">MAX(J95-J94,0)</f>
        <v>77</v>
      </c>
      <c r="M94" s="15" t="n">
        <f aca="false">MAX(K95-K94,0)</f>
        <v>29</v>
      </c>
      <c r="N94" s="16" t="n">
        <f aca="false">MAX(0,(J95-J94)*$J$9+(K95-K94)*$K$9)</f>
        <v>468.52</v>
      </c>
      <c r="P94" s="2" t="n">
        <f aca="false">G94+N94</f>
        <v>574.04</v>
      </c>
      <c r="Q94" s="2" t="n">
        <v>470</v>
      </c>
      <c r="R94" s="2" t="n">
        <v>470</v>
      </c>
    </row>
    <row r="95" customFormat="false" ht="13.8" hidden="false" customHeight="false" outlineLevel="1" collapsed="false">
      <c r="A95" s="14" t="n">
        <v>45078</v>
      </c>
      <c r="B95" s="15" t="n">
        <v>321</v>
      </c>
      <c r="C95" s="15" t="n">
        <v>119</v>
      </c>
      <c r="D95" s="15" t="n">
        <f aca="false">MAX(B96-B95,0)</f>
        <v>5</v>
      </c>
      <c r="E95" s="15" t="n">
        <f aca="false">MAX(C96-C95,0)</f>
        <v>1</v>
      </c>
      <c r="F95" s="28" t="n">
        <f aca="false">E95/15.4083</f>
        <v>0.0649000863171148</v>
      </c>
      <c r="G95" s="16" t="n">
        <f aca="false">MAX(0,$C$9*D95+E95*$D$9+F95*$E$9)</f>
        <v>300.463047188853</v>
      </c>
      <c r="H95" s="27"/>
      <c r="I95" s="14" t="n">
        <f aca="false">A95</f>
        <v>45078</v>
      </c>
      <c r="J95" s="15" t="n">
        <v>6340</v>
      </c>
      <c r="K95" s="15" t="n">
        <v>2306</v>
      </c>
      <c r="L95" s="15" t="n">
        <f aca="false">MAX(J96-J95,0)</f>
        <v>72</v>
      </c>
      <c r="M95" s="15" t="n">
        <f aca="false">MAX(K96-K95,0)</f>
        <v>25</v>
      </c>
      <c r="N95" s="16" t="n">
        <f aca="false">MAX(0,(J96-J95)*$J$9+(K96-K95)*$K$9)</f>
        <v>433.63</v>
      </c>
      <c r="P95" s="2" t="n">
        <f aca="false">G95+N95</f>
        <v>734.093047188853</v>
      </c>
      <c r="Q95" s="2" t="n">
        <v>740</v>
      </c>
      <c r="R95" s="2" t="n">
        <v>740</v>
      </c>
    </row>
    <row r="96" customFormat="false" ht="13.8" hidden="false" customHeight="false" outlineLevel="1" collapsed="false">
      <c r="A96" s="14" t="n">
        <v>45108</v>
      </c>
      <c r="B96" s="15" t="n">
        <v>326</v>
      </c>
      <c r="C96" s="15" t="n">
        <v>120</v>
      </c>
      <c r="D96" s="15" t="n">
        <f aca="false">MAX(B97-B96,0)</f>
        <v>2</v>
      </c>
      <c r="E96" s="15" t="n">
        <f aca="false">MAX(C97-C96,0)</f>
        <v>0</v>
      </c>
      <c r="F96" s="28" t="n">
        <f aca="false">E96/15.4083</f>
        <v>0</v>
      </c>
      <c r="G96" s="16" t="n">
        <f aca="false">MAX(0,$C$9*D96+E96*$D$9+F96*$E$9)</f>
        <v>52.76</v>
      </c>
      <c r="H96" s="27"/>
      <c r="I96" s="14" t="n">
        <f aca="false">A96</f>
        <v>45108</v>
      </c>
      <c r="J96" s="15" t="n">
        <v>6412</v>
      </c>
      <c r="K96" s="15" t="n">
        <v>2331</v>
      </c>
      <c r="L96" s="15" t="n">
        <f aca="false">MAX(J97-J96,0)</f>
        <v>83</v>
      </c>
      <c r="M96" s="15" t="n">
        <f aca="false">MAX(K97-K96,0)</f>
        <v>28</v>
      </c>
      <c r="N96" s="16" t="n">
        <f aca="false">MAX(0,(J97-J96)*$J$9+(K97-K96)*$K$9)</f>
        <v>498.15</v>
      </c>
      <c r="P96" s="2" t="n">
        <f aca="false">G96+N96</f>
        <v>550.91</v>
      </c>
      <c r="Q96" s="2" t="n">
        <v>550</v>
      </c>
      <c r="R96" s="2" t="n">
        <v>550</v>
      </c>
    </row>
    <row r="97" customFormat="false" ht="13.8" hidden="false" customHeight="false" outlineLevel="1" collapsed="false">
      <c r="A97" s="14" t="n">
        <v>45139</v>
      </c>
      <c r="B97" s="15" t="n">
        <v>328</v>
      </c>
      <c r="C97" s="15" t="n">
        <v>120</v>
      </c>
      <c r="D97" s="15" t="n">
        <f aca="false">MAX(B98-B97,0)</f>
        <v>8</v>
      </c>
      <c r="E97" s="15" t="n">
        <f aca="false">MAX(C98-C97,0)</f>
        <v>2</v>
      </c>
      <c r="F97" s="28" t="n">
        <f aca="false">E97/15.4083</f>
        <v>0.12980017263423</v>
      </c>
      <c r="G97" s="16" t="n">
        <f aca="false">MAX(0,$C$10*D97+E97*$D$10+F97*$E$10)</f>
        <v>589.793098524821</v>
      </c>
      <c r="H97" s="27"/>
      <c r="I97" s="14" t="n">
        <f aca="false">A97</f>
        <v>45139</v>
      </c>
      <c r="J97" s="15" t="n">
        <v>6495</v>
      </c>
      <c r="K97" s="15" t="n">
        <v>2359</v>
      </c>
      <c r="L97" s="15" t="n">
        <f aca="false">MAX(J98-J97,0)</f>
        <v>84</v>
      </c>
      <c r="M97" s="15" t="n">
        <f aca="false">MAX(K98-K97,0)</f>
        <v>30</v>
      </c>
      <c r="N97" s="16" t="n">
        <f aca="false">MAX(0,(J98-J97)*$J$10+(K98-K97)*$K$10)</f>
        <v>590.34</v>
      </c>
      <c r="P97" s="2" t="n">
        <f aca="false">G97+N97</f>
        <v>1180.13309852482</v>
      </c>
      <c r="Q97" s="2" t="n">
        <v>1160</v>
      </c>
      <c r="R97" s="2" t="n">
        <v>1160</v>
      </c>
    </row>
    <row r="98" customFormat="false" ht="13.8" hidden="false" customHeight="false" outlineLevel="1" collapsed="false">
      <c r="A98" s="14" t="n">
        <v>45170</v>
      </c>
      <c r="B98" s="15" t="n">
        <v>336</v>
      </c>
      <c r="C98" s="15" t="n">
        <v>122</v>
      </c>
      <c r="D98" s="15" t="n">
        <f aca="false">MAX(B99-B98,0)</f>
        <v>6</v>
      </c>
      <c r="E98" s="15" t="n">
        <f aca="false">MAX(C99-C98,0)</f>
        <v>0</v>
      </c>
      <c r="F98" s="28" t="n">
        <f aca="false">E98/15.4083</f>
        <v>0</v>
      </c>
      <c r="G98" s="16" t="n">
        <f aca="false">MAX(0,$C$10*D98+E98*$D$10+F98*$E$10)</f>
        <v>138</v>
      </c>
      <c r="H98" s="27"/>
      <c r="I98" s="14" t="n">
        <f aca="false">A98</f>
        <v>45170</v>
      </c>
      <c r="J98" s="15" t="n">
        <v>6579</v>
      </c>
      <c r="K98" s="15" t="n">
        <v>2389</v>
      </c>
      <c r="L98" s="15" t="n">
        <f aca="false">MAX(J99-J98,0)</f>
        <v>73</v>
      </c>
      <c r="M98" s="15" t="n">
        <f aca="false">MAX(K99-K98,0)</f>
        <v>27</v>
      </c>
      <c r="N98" s="16" t="n">
        <f aca="false">MAX(0,(J99-J98)*$J$10+(K99-K98)*$K$10)</f>
        <v>515.29</v>
      </c>
      <c r="P98" s="2" t="n">
        <f aca="false">G98+N98</f>
        <v>653.29</v>
      </c>
      <c r="Q98" s="2" t="n">
        <v>655</v>
      </c>
      <c r="R98" s="2" t="n">
        <v>655</v>
      </c>
    </row>
    <row r="99" customFormat="false" ht="13.8" hidden="false" customHeight="false" outlineLevel="1" collapsed="false">
      <c r="A99" s="14" t="n">
        <v>45200</v>
      </c>
      <c r="B99" s="15" t="n">
        <v>342</v>
      </c>
      <c r="C99" s="15" t="n">
        <v>122</v>
      </c>
      <c r="D99" s="15" t="n">
        <f aca="false">MAX(B100-B99,0)</f>
        <v>1</v>
      </c>
      <c r="E99" s="15" t="n">
        <f aca="false">MAX(C100-C99,0)</f>
        <v>1</v>
      </c>
      <c r="F99" s="28" t="n">
        <f aca="false">E99/15.4083</f>
        <v>0.0649000863171148</v>
      </c>
      <c r="G99" s="16" t="n">
        <f aca="false">MAX(0,$C$10*D99+E99*$D$10+F99*$E$10)</f>
        <v>225.896549262411</v>
      </c>
      <c r="H99" s="27"/>
      <c r="I99" s="14" t="n">
        <f aca="false">A99</f>
        <v>45200</v>
      </c>
      <c r="J99" s="15" t="n">
        <v>6652</v>
      </c>
      <c r="K99" s="15" t="n">
        <v>2416</v>
      </c>
      <c r="L99" s="15" t="n">
        <f aca="false">MAX(J100-J99,0)</f>
        <v>49</v>
      </c>
      <c r="M99" s="15" t="n">
        <f aca="false">MAX(K100-K99,0)</f>
        <v>18</v>
      </c>
      <c r="N99" s="16" t="n">
        <f aca="false">MAX(0,(J100-J99)*$J$10+(K100-K99)*$K$10)</f>
        <v>345.58</v>
      </c>
      <c r="P99" s="2" t="n">
        <f aca="false">G99+N99</f>
        <v>571.476549262411</v>
      </c>
      <c r="Q99" s="2" t="n">
        <v>572</v>
      </c>
      <c r="R99" s="2" t="n">
        <v>572</v>
      </c>
    </row>
    <row r="100" customFormat="false" ht="13.8" hidden="false" customHeight="false" outlineLevel="1" collapsed="false">
      <c r="A100" s="14" t="n">
        <v>45231</v>
      </c>
      <c r="B100" s="15" t="n">
        <v>343</v>
      </c>
      <c r="C100" s="15" t="n">
        <v>123</v>
      </c>
      <c r="D100" s="15" t="n">
        <f aca="false">MAX(B101-B100,0)</f>
        <v>4</v>
      </c>
      <c r="E100" s="15" t="n">
        <f aca="false">MAX(C101-C100,0)</f>
        <v>2</v>
      </c>
      <c r="F100" s="28" t="n">
        <f aca="false">E100/15.4083</f>
        <v>0.12980017263423</v>
      </c>
      <c r="G100" s="16" t="n">
        <f aca="false">MAX(0,$C$10*D100+E100*$D$10+F100*$E$10)</f>
        <v>497.793098524821</v>
      </c>
      <c r="H100" s="27"/>
      <c r="I100" s="14" t="n">
        <f aca="false">A100</f>
        <v>45231</v>
      </c>
      <c r="J100" s="15" t="n">
        <v>6701</v>
      </c>
      <c r="K100" s="15" t="n">
        <v>2434</v>
      </c>
      <c r="L100" s="15" t="n">
        <f aca="false">MAX(J101-J100,0)</f>
        <v>79</v>
      </c>
      <c r="M100" s="15" t="n">
        <f aca="false">MAX(K101-K100,0)</f>
        <v>23</v>
      </c>
      <c r="N100" s="16" t="n">
        <f aca="false">MAX(0,(J101-J100)*$J$10+(K101-K100)*$K$10)</f>
        <v>542.53</v>
      </c>
      <c r="P100" s="2" t="n">
        <f aca="false">G100+N100</f>
        <v>1040.32309852482</v>
      </c>
      <c r="Q100" s="2" t="n">
        <v>1050</v>
      </c>
      <c r="R100" s="2" t="n">
        <v>1050</v>
      </c>
    </row>
    <row r="101" customFormat="false" ht="13.8" hidden="false" customHeight="false" outlineLevel="1" collapsed="false">
      <c r="A101" s="14" t="n">
        <v>45261</v>
      </c>
      <c r="B101" s="15" t="n">
        <v>347</v>
      </c>
      <c r="C101" s="15" t="n">
        <v>125</v>
      </c>
      <c r="D101" s="15" t="n">
        <f aca="false">MAX(B102-B101,0)</f>
        <v>4</v>
      </c>
      <c r="E101" s="15" t="n">
        <f aca="false">MAX(C102-C101,0)</f>
        <v>1</v>
      </c>
      <c r="F101" s="28" t="n">
        <f aca="false">E101/15.4083</f>
        <v>0.0649000863171148</v>
      </c>
      <c r="G101" s="16" t="n">
        <f aca="false">MAX(0,$C$10*D101+E101*$D$10+F101*$E$10)</f>
        <v>294.896549262411</v>
      </c>
      <c r="H101" s="27"/>
      <c r="I101" s="14" t="n">
        <f aca="false">A101</f>
        <v>45261</v>
      </c>
      <c r="J101" s="15" t="n">
        <v>6780</v>
      </c>
      <c r="K101" s="15" t="n">
        <v>2457</v>
      </c>
      <c r="L101" s="15" t="n">
        <f aca="false">MAX(J102-J101,0)</f>
        <v>56</v>
      </c>
      <c r="M101" s="15" t="n">
        <f aca="false">MAX(K102-K101,0)</f>
        <v>20</v>
      </c>
      <c r="N101" s="16" t="n">
        <f aca="false">MAX(0,(J102-J101)*$J$10+(K102-K101)*$K$10)</f>
        <v>393.56</v>
      </c>
      <c r="P101" s="2" t="n">
        <f aca="false">G101+N101</f>
        <v>688.456549262411</v>
      </c>
      <c r="Q101" s="2" t="n">
        <v>690</v>
      </c>
      <c r="R101" s="2" t="n">
        <v>690</v>
      </c>
    </row>
    <row r="102" customFormat="false" ht="13.8" hidden="false" customHeight="false" outlineLevel="0" collapsed="false">
      <c r="A102" s="14" t="n">
        <v>45292</v>
      </c>
      <c r="B102" s="15" t="n">
        <v>351</v>
      </c>
      <c r="C102" s="15" t="n">
        <v>126</v>
      </c>
      <c r="D102" s="15" t="n">
        <f aca="false">MAX(B103-B102,0)</f>
        <v>3</v>
      </c>
      <c r="E102" s="15" t="n">
        <f aca="false">MAX(C103-C102,0)</f>
        <v>2</v>
      </c>
      <c r="F102" s="28" t="n">
        <f aca="false">E102/15.4083</f>
        <v>0.12980017263423</v>
      </c>
      <c r="G102" s="16" t="n">
        <f aca="false">MAX(0,$C$10*D102+E102*$D$10+F102*$E$10)</f>
        <v>474.793098524821</v>
      </c>
      <c r="H102" s="27"/>
      <c r="I102" s="14" t="n">
        <f aca="false">A102</f>
        <v>45292</v>
      </c>
      <c r="J102" s="15" t="n">
        <v>6836</v>
      </c>
      <c r="K102" s="15" t="n">
        <v>2477</v>
      </c>
      <c r="L102" s="15" t="n">
        <f aca="false">MAX(J103-J102,0)</f>
        <v>56</v>
      </c>
      <c r="M102" s="15" t="n">
        <f aca="false">MAX(K103-K102,0)</f>
        <v>19</v>
      </c>
      <c r="N102" s="16" t="n">
        <f aca="false">MAX(0,(J103-J102)*$J$10+(K103-K102)*$K$10)</f>
        <v>391.13</v>
      </c>
      <c r="P102" s="2" t="n">
        <f aca="false">G102+N102</f>
        <v>865.923098524821</v>
      </c>
      <c r="Q102" s="2" t="n">
        <v>870</v>
      </c>
      <c r="R102" s="2" t="n">
        <v>870</v>
      </c>
    </row>
    <row r="103" customFormat="false" ht="13.8" hidden="false" customHeight="false" outlineLevel="0" collapsed="false">
      <c r="A103" s="14" t="n">
        <v>45323</v>
      </c>
      <c r="B103" s="15" t="n">
        <v>354</v>
      </c>
      <c r="C103" s="15" t="n">
        <v>128</v>
      </c>
      <c r="D103" s="15" t="n">
        <f aca="false">MAX(B104-B103,0)</f>
        <v>2</v>
      </c>
      <c r="E103" s="15" t="n">
        <f aca="false">MAX(C104-C103,0)</f>
        <v>0</v>
      </c>
      <c r="F103" s="28" t="n">
        <f aca="false">E103/15.4083</f>
        <v>0</v>
      </c>
      <c r="G103" s="16" t="n">
        <f aca="false">MAX(0,$C$10*D103+E103*$D$10+F103*$E$10)</f>
        <v>46</v>
      </c>
      <c r="H103" s="27"/>
      <c r="I103" s="14" t="n">
        <f aca="false">A103</f>
        <v>45323</v>
      </c>
      <c r="J103" s="15" t="n">
        <v>6892</v>
      </c>
      <c r="K103" s="15" t="n">
        <v>2496</v>
      </c>
      <c r="L103" s="15" t="n">
        <f aca="false">MAX(J104-J103,0)</f>
        <v>63</v>
      </c>
      <c r="M103" s="15" t="n">
        <f aca="false">MAX(K104-K103,0)</f>
        <v>14</v>
      </c>
      <c r="N103" s="16" t="n">
        <f aca="false">MAX(0,(J104-J103)*$J$10+(K104-K103)*$K$10)</f>
        <v>422.1</v>
      </c>
      <c r="P103" s="2" t="n">
        <f aca="false">G103+N103</f>
        <v>468.1</v>
      </c>
      <c r="Q103" s="2" t="n">
        <v>470</v>
      </c>
      <c r="R103" s="2" t="n">
        <v>470</v>
      </c>
    </row>
    <row r="104" customFormat="false" ht="13.8" hidden="false" customHeight="false" outlineLevel="0" collapsed="false">
      <c r="A104" s="14" t="n">
        <v>45352</v>
      </c>
      <c r="B104" s="15" t="n">
        <v>356</v>
      </c>
      <c r="C104" s="15" t="n">
        <v>128</v>
      </c>
      <c r="D104" s="15" t="n">
        <f aca="false">MAX(B105-B104,0)</f>
        <v>3</v>
      </c>
      <c r="E104" s="15" t="n">
        <f aca="false">MAX(C105-C104,0)</f>
        <v>2</v>
      </c>
      <c r="F104" s="28" t="n">
        <f aca="false">E104/15.4083</f>
        <v>0.12980017263423</v>
      </c>
      <c r="G104" s="16" t="n">
        <f aca="false">MAX(0,$C$10*D104+E104*$D$10+F104*$E$10)</f>
        <v>474.793098524821</v>
      </c>
      <c r="H104" s="27"/>
      <c r="I104" s="14" t="n">
        <f aca="false">A104</f>
        <v>45352</v>
      </c>
      <c r="J104" s="15" t="n">
        <v>6955</v>
      </c>
      <c r="K104" s="15" t="n">
        <v>2510</v>
      </c>
      <c r="L104" s="15" t="n">
        <f aca="false">MAX(J105-J104,0)</f>
        <v>70</v>
      </c>
      <c r="M104" s="15" t="n">
        <f aca="false">MAX(K105-K104,0)</f>
        <v>27</v>
      </c>
      <c r="N104" s="16" t="n">
        <f aca="false">MAX(0,(J105-J104)*$J$10+(K105-K104)*$K$10)</f>
        <v>496.81</v>
      </c>
      <c r="P104" s="2" t="n">
        <f aca="false">G104+N104</f>
        <v>971.603098524821</v>
      </c>
      <c r="Q104" s="2" t="n">
        <v>980</v>
      </c>
      <c r="R104" s="2" t="n">
        <v>980</v>
      </c>
    </row>
    <row r="105" customFormat="false" ht="13.8" hidden="false" customHeight="false" outlineLevel="0" collapsed="false">
      <c r="A105" s="14" t="n">
        <v>45383</v>
      </c>
      <c r="B105" s="15" t="n">
        <v>359</v>
      </c>
      <c r="C105" s="15" t="n">
        <v>130</v>
      </c>
      <c r="D105" s="15" t="n">
        <f aca="false">MAX(B106-B105,0)</f>
        <v>3</v>
      </c>
      <c r="E105" s="15" t="n">
        <f aca="false">MAX(C106-C105,0)</f>
        <v>1</v>
      </c>
      <c r="F105" s="28" t="n">
        <f aca="false">E105/15.4083</f>
        <v>0.0649000863171148</v>
      </c>
      <c r="G105" s="16" t="n">
        <f aca="false">MAX(0,$C$10*D105+E105*$D$10+F105*$E$10)</f>
        <v>271.896549262411</v>
      </c>
      <c r="H105" s="27"/>
      <c r="I105" s="14" t="n">
        <f aca="false">A105</f>
        <v>45383</v>
      </c>
      <c r="J105" s="15" t="n">
        <v>7025</v>
      </c>
      <c r="K105" s="15" t="n">
        <v>2537</v>
      </c>
      <c r="L105" s="15" t="n">
        <f aca="false">MAX(J106-J105,0)</f>
        <v>59</v>
      </c>
      <c r="M105" s="15" t="n">
        <f aca="false">MAX(K106-K105,0)</f>
        <v>13</v>
      </c>
      <c r="N105" s="16" t="n">
        <f aca="false">MAX(0,(J106-J105)*$J$10+(K106-K105)*$K$10)</f>
        <v>395.03</v>
      </c>
      <c r="P105" s="2" t="n">
        <f aca="false">G105+N105</f>
        <v>666.926549262411</v>
      </c>
      <c r="Q105" s="2" t="n">
        <v>670</v>
      </c>
      <c r="R105" s="2" t="n">
        <v>670</v>
      </c>
    </row>
    <row r="106" customFormat="false" ht="13.8" hidden="false" customHeight="false" outlineLevel="0" collapsed="false">
      <c r="A106" s="14" t="n">
        <v>45413</v>
      </c>
      <c r="B106" s="15" t="n">
        <v>362</v>
      </c>
      <c r="C106" s="15" t="n">
        <v>131</v>
      </c>
      <c r="D106" s="15" t="n">
        <f aca="false">MAX(B107-B106,0)</f>
        <v>2</v>
      </c>
      <c r="E106" s="15" t="n">
        <f aca="false">MAX(C107-C106,0)</f>
        <v>1</v>
      </c>
      <c r="F106" s="28" t="n">
        <f aca="false">E106/15.4083</f>
        <v>0.0649000863171148</v>
      </c>
      <c r="G106" s="16" t="n">
        <f aca="false">MAX(0,$C$10*D106+E106*$D$10+F106*$E$10)</f>
        <v>248.896549262411</v>
      </c>
      <c r="H106" s="27"/>
      <c r="I106" s="14" t="n">
        <f aca="false">A106</f>
        <v>45413</v>
      </c>
      <c r="J106" s="15" t="n">
        <v>7084</v>
      </c>
      <c r="K106" s="15" t="n">
        <v>2550</v>
      </c>
      <c r="L106" s="15" t="n">
        <f aca="false">MAX(J107-J106,0)</f>
        <v>68</v>
      </c>
      <c r="M106" s="15" t="n">
        <f aca="false">MAX(K107-K106,0)</f>
        <v>30</v>
      </c>
      <c r="N106" s="16" t="n">
        <f aca="false">MAX(0,(J107-J106)*$J$10+(K107-K106)*$K$10)</f>
        <v>491.78</v>
      </c>
      <c r="P106" s="2" t="n">
        <f aca="false">G106+N106</f>
        <v>740.676549262411</v>
      </c>
      <c r="Q106" s="2" t="n">
        <v>740</v>
      </c>
      <c r="R106" s="2" t="n">
        <v>740</v>
      </c>
    </row>
    <row r="107" customFormat="false" ht="13.8" hidden="false" customHeight="false" outlineLevel="0" collapsed="false">
      <c r="A107" s="14" t="n">
        <v>45444</v>
      </c>
      <c r="B107" s="15" t="n">
        <v>364</v>
      </c>
      <c r="C107" s="15" t="n">
        <v>132</v>
      </c>
      <c r="D107" s="15" t="n">
        <f aca="false">MAX(B108-B107,0)</f>
        <v>6</v>
      </c>
      <c r="E107" s="15" t="n">
        <f aca="false">MAX(C108-C107,0)</f>
        <v>0</v>
      </c>
      <c r="F107" s="28" t="n">
        <f aca="false">E107/15.4083</f>
        <v>0</v>
      </c>
      <c r="G107" s="16" t="n">
        <f aca="false">MAX(0,$C$10*D107+E107*$D$10+F107*$E$10)</f>
        <v>138</v>
      </c>
      <c r="H107" s="27"/>
      <c r="I107" s="14" t="n">
        <f aca="false">A107</f>
        <v>45444</v>
      </c>
      <c r="J107" s="15" t="n">
        <v>7152</v>
      </c>
      <c r="K107" s="15" t="n">
        <v>2580</v>
      </c>
      <c r="L107" s="15" t="n">
        <f aca="false">MAX(J108-J107,0)</f>
        <v>48</v>
      </c>
      <c r="M107" s="15" t="n">
        <f aca="false">MAX(K108-K107,0)</f>
        <v>21</v>
      </c>
      <c r="N107" s="16" t="n">
        <f aca="false">MAX(0,(J108-J107)*$J$10+(K108-K107)*$K$10)</f>
        <v>346.71</v>
      </c>
      <c r="P107" s="2" t="n">
        <f aca="false">G107+N107</f>
        <v>484.71</v>
      </c>
      <c r="Q107" s="2" t="n">
        <v>490</v>
      </c>
      <c r="R107" s="2" t="n">
        <v>490</v>
      </c>
    </row>
    <row r="108" customFormat="false" ht="13.8" hidden="false" customHeight="false" outlineLevel="0" collapsed="false">
      <c r="A108" s="14" t="n">
        <v>45474</v>
      </c>
      <c r="B108" s="15" t="n">
        <v>370</v>
      </c>
      <c r="C108" s="15" t="n">
        <v>132</v>
      </c>
      <c r="D108" s="15" t="n">
        <f aca="false">MAX(B109-B108,0)</f>
        <v>4</v>
      </c>
      <c r="E108" s="15" t="n">
        <f aca="false">MAX(C109-C108,0)</f>
        <v>2</v>
      </c>
      <c r="F108" s="28" t="n">
        <f aca="false">E108/15.4083</f>
        <v>0.12980017263423</v>
      </c>
      <c r="G108" s="16" t="n">
        <f aca="false">MAX(0,$C$10*D108+E108*$D$10+F108*$E$10)</f>
        <v>497.793098524821</v>
      </c>
      <c r="H108" s="27"/>
      <c r="I108" s="14" t="n">
        <f aca="false">A108</f>
        <v>45474</v>
      </c>
      <c r="J108" s="15" t="n">
        <v>7200</v>
      </c>
      <c r="K108" s="15" t="n">
        <v>2601</v>
      </c>
      <c r="L108" s="15" t="n">
        <f aca="false">MAX(J109-J108,0)</f>
        <v>87</v>
      </c>
      <c r="M108" s="15" t="n">
        <f aca="false">MAX(K109-K108,0)</f>
        <v>35</v>
      </c>
      <c r="N108" s="16" t="n">
        <f aca="false">MAX(0,(J109-J108)*$J$10+(K109-K108)*$K$10)</f>
        <v>620.97</v>
      </c>
      <c r="P108" s="2" t="n">
        <f aca="false">G108+N108</f>
        <v>1118.76309852482</v>
      </c>
      <c r="Q108" s="2" t="n">
        <v>1120</v>
      </c>
      <c r="R108" s="2" t="n">
        <v>1120</v>
      </c>
    </row>
    <row r="109" customFormat="false" ht="13.8" hidden="false" customHeight="false" outlineLevel="0" collapsed="false">
      <c r="A109" s="14" t="n">
        <v>45505</v>
      </c>
      <c r="B109" s="15" t="n">
        <v>374</v>
      </c>
      <c r="C109" s="15" t="n">
        <v>134</v>
      </c>
      <c r="D109" s="15" t="n">
        <f aca="false">MAX(B110-B109,0)</f>
        <v>6</v>
      </c>
      <c r="E109" s="15" t="n">
        <f aca="false">MAX(C110-C109,0)</f>
        <v>2</v>
      </c>
      <c r="F109" s="28" t="n">
        <f aca="false">E109/15.4083</f>
        <v>0.12980017263423</v>
      </c>
      <c r="G109" s="16" t="n">
        <f aca="false">MAX(0,$C$10*D109+E109*$D$10+F109*$E$10)</f>
        <v>543.793098524821</v>
      </c>
      <c r="H109" s="27"/>
      <c r="I109" s="14" t="n">
        <f aca="false">A109</f>
        <v>45505</v>
      </c>
      <c r="J109" s="15" t="n">
        <v>7287</v>
      </c>
      <c r="K109" s="15" t="n">
        <v>2636</v>
      </c>
      <c r="L109" s="15" t="n">
        <f aca="false">MAX(J110-J109,0)</f>
        <v>77</v>
      </c>
      <c r="M109" s="15" t="n">
        <f aca="false">MAX(K110-K109,0)</f>
        <v>27</v>
      </c>
      <c r="N109" s="16" t="n">
        <f aca="false">MAX(0,(J110-J109)*$J$10+(K110-K109)*$K$10)</f>
        <v>539.93</v>
      </c>
      <c r="P109" s="2" t="n">
        <f aca="false">G109+N109</f>
        <v>1083.72309852482</v>
      </c>
      <c r="Q109" s="2" t="n">
        <v>1085</v>
      </c>
      <c r="R109" s="2" t="n">
        <v>1085</v>
      </c>
    </row>
    <row r="110" customFormat="false" ht="13.8" hidden="false" customHeight="false" outlineLevel="0" collapsed="false">
      <c r="A110" s="14" t="n">
        <v>45536</v>
      </c>
      <c r="B110" s="15" t="n">
        <v>380</v>
      </c>
      <c r="C110" s="15" t="n">
        <v>136</v>
      </c>
      <c r="D110" s="15" t="n">
        <f aca="false">MAX(B111-B110,0)</f>
        <v>8</v>
      </c>
      <c r="E110" s="15" t="n">
        <f aca="false">MAX(C111-C110,0)</f>
        <v>1</v>
      </c>
      <c r="F110" s="28" t="n">
        <f aca="false">E110/15.4083</f>
        <v>0.0649000863171148</v>
      </c>
      <c r="G110" s="16" t="n">
        <f aca="false">MAX(0,$C$10*D110+E110*$D$10+F110*$E$10)</f>
        <v>386.896549262411</v>
      </c>
      <c r="H110" s="27"/>
      <c r="I110" s="14" t="n">
        <f aca="false">A110</f>
        <v>45536</v>
      </c>
      <c r="J110" s="15" t="n">
        <v>7364</v>
      </c>
      <c r="K110" s="15" t="n">
        <v>2663</v>
      </c>
      <c r="L110" s="15" t="n">
        <f aca="false">MAX(J111-J110,0)</f>
        <v>70</v>
      </c>
      <c r="M110" s="15" t="n">
        <f aca="false">MAX(K111-K110,0)</f>
        <v>34</v>
      </c>
      <c r="N110" s="16" t="n">
        <f aca="false">MAX(0,(J111-J110)*$J$10+(K111-K110)*$K$10)</f>
        <v>513.82</v>
      </c>
      <c r="P110" s="2" t="n">
        <f aca="false">G110+N110</f>
        <v>900.716549262411</v>
      </c>
      <c r="Q110" s="2" t="n">
        <v>900</v>
      </c>
      <c r="R110" s="2" t="n">
        <v>900</v>
      </c>
    </row>
    <row r="111" customFormat="false" ht="13.8" hidden="false" customHeight="false" outlineLevel="0" collapsed="false">
      <c r="A111" s="14" t="n">
        <v>45566</v>
      </c>
      <c r="B111" s="15" t="n">
        <v>388</v>
      </c>
      <c r="C111" s="15" t="n">
        <v>137</v>
      </c>
      <c r="D111" s="15" t="n">
        <f aca="false">MAX(B112-B111,0)</f>
        <v>6</v>
      </c>
      <c r="E111" s="15" t="n">
        <f aca="false">MAX(C112-C111,0)</f>
        <v>1</v>
      </c>
      <c r="F111" s="28" t="n">
        <f aca="false">E111/15.4083</f>
        <v>0.0649000863171148</v>
      </c>
      <c r="G111" s="16" t="n">
        <f aca="false">MAX(0,$C$10*D111+E111*$D$10+F111*$E$10)</f>
        <v>340.896549262411</v>
      </c>
      <c r="H111" s="27"/>
      <c r="I111" s="14" t="n">
        <f aca="false">A111</f>
        <v>45566</v>
      </c>
      <c r="J111" s="15" t="n">
        <v>7434</v>
      </c>
      <c r="K111" s="15" t="n">
        <v>2697</v>
      </c>
      <c r="L111" s="15" t="n">
        <f aca="false">MAX(J112-J111,0)</f>
        <v>40</v>
      </c>
      <c r="M111" s="15" t="n">
        <f aca="false">MAX(K112-K111,0)</f>
        <v>6</v>
      </c>
      <c r="N111" s="16" t="n">
        <f aca="false">MAX(0,(J112-J111)*$J$10+(K112-K111)*$K$10)</f>
        <v>260.98</v>
      </c>
      <c r="P111" s="2" t="n">
        <f aca="false">G111+N111</f>
        <v>601.876549262411</v>
      </c>
      <c r="Q111" s="2" t="n">
        <v>600</v>
      </c>
      <c r="R111" s="2" t="n">
        <v>600</v>
      </c>
    </row>
    <row r="112" customFormat="false" ht="13.8" hidden="false" customHeight="false" outlineLevel="0" collapsed="false">
      <c r="A112" s="14" t="n">
        <v>45597</v>
      </c>
      <c r="B112" s="15" t="n">
        <v>394</v>
      </c>
      <c r="C112" s="15" t="n">
        <v>138</v>
      </c>
      <c r="D112" s="15" t="n">
        <f aca="false">MAX(B113-B112,0)</f>
        <v>7</v>
      </c>
      <c r="E112" s="15" t="n">
        <f aca="false">MAX(C113-C112,0)</f>
        <v>1</v>
      </c>
      <c r="F112" s="28" t="n">
        <f aca="false">E112/15.4083</f>
        <v>0.0649000863171148</v>
      </c>
      <c r="G112" s="16" t="n">
        <f aca="false">MAX(0,$C$10*D112+E112*$D$10+F112*$E$10)</f>
        <v>363.896549262411</v>
      </c>
      <c r="H112" s="27"/>
      <c r="I112" s="14" t="n">
        <f aca="false">A112</f>
        <v>45597</v>
      </c>
      <c r="J112" s="15" t="n">
        <v>7474</v>
      </c>
      <c r="K112" s="15" t="n">
        <v>2703</v>
      </c>
      <c r="L112" s="15" t="n">
        <f aca="false">MAX(J113-J112,0)</f>
        <v>76</v>
      </c>
      <c r="M112" s="15" t="n">
        <f aca="false">MAX(K113-K112,0)</f>
        <v>29</v>
      </c>
      <c r="N112" s="16" t="n">
        <f aca="false">MAX(0,(J113-J112)*$J$10+(K113-K112)*$K$10)</f>
        <v>538.63</v>
      </c>
      <c r="P112" s="2" t="n">
        <f aca="false">G112+N112</f>
        <v>902.526549262411</v>
      </c>
      <c r="Q112" s="2" t="n">
        <v>910</v>
      </c>
      <c r="R112" s="2" t="n">
        <v>910</v>
      </c>
    </row>
    <row r="113" customFormat="false" ht="13.8" hidden="false" customHeight="false" outlineLevel="0" collapsed="false">
      <c r="A113" s="14" t="n">
        <v>45627</v>
      </c>
      <c r="B113" s="15" t="n">
        <v>401</v>
      </c>
      <c r="C113" s="15" t="n">
        <v>139</v>
      </c>
      <c r="D113" s="15" t="n">
        <f aca="false">MAX(B114-B113,0)</f>
        <v>4</v>
      </c>
      <c r="E113" s="15" t="n">
        <f aca="false">MAX(C114-C113,0)</f>
        <v>1</v>
      </c>
      <c r="F113" s="28" t="n">
        <f aca="false">E113/15.4083</f>
        <v>0.0649000863171148</v>
      </c>
      <c r="G113" s="16" t="n">
        <f aca="false">MAX(0,$C$10*D113+E113*$D$10+F113*$E$10)</f>
        <v>294.896549262411</v>
      </c>
      <c r="H113" s="27"/>
      <c r="I113" s="14" t="n">
        <f aca="false">A113</f>
        <v>45627</v>
      </c>
      <c r="J113" s="15" t="n">
        <v>7550</v>
      </c>
      <c r="K113" s="15" t="n">
        <v>2732</v>
      </c>
      <c r="L113" s="15" t="n">
        <f aca="false">MAX(J114-J113,0)</f>
        <v>61</v>
      </c>
      <c r="M113" s="15" t="n">
        <f aca="false">MAX(K114-K113,0)</f>
        <v>24</v>
      </c>
      <c r="N113" s="16" t="n">
        <f aca="false">MAX(0,(J114-J113)*$J$10+(K114-K113)*$K$10)</f>
        <v>434.08</v>
      </c>
      <c r="P113" s="2" t="n">
        <f aca="false">G113+N113</f>
        <v>728.976549262411</v>
      </c>
      <c r="Q113" s="2" t="n">
        <v>730</v>
      </c>
      <c r="R113" s="2" t="n">
        <v>730</v>
      </c>
    </row>
    <row r="114" customFormat="false" ht="13.8" hidden="false" customHeight="false" outlineLevel="0" collapsed="false">
      <c r="A114" s="14" t="n">
        <v>45658</v>
      </c>
      <c r="B114" s="15" t="n">
        <v>405</v>
      </c>
      <c r="C114" s="15" t="n">
        <v>140</v>
      </c>
      <c r="D114" s="15" t="n">
        <f aca="false">MAX(B115-B114,0)</f>
        <v>4</v>
      </c>
      <c r="E114" s="15" t="n">
        <f aca="false">MAX(C115-C114,0)</f>
        <v>1</v>
      </c>
      <c r="F114" s="28" t="n">
        <f aca="false">E114/15.4083</f>
        <v>0.0649000863171148</v>
      </c>
      <c r="G114" s="16" t="n">
        <f aca="false">MAX(0,$C$10*D114+E114*$D$10+F114*$E$10)</f>
        <v>294.896549262411</v>
      </c>
      <c r="H114" s="27"/>
      <c r="I114" s="14" t="n">
        <f aca="false">A114</f>
        <v>45658</v>
      </c>
      <c r="J114" s="15" t="n">
        <v>7611</v>
      </c>
      <c r="K114" s="15" t="n">
        <v>2756</v>
      </c>
      <c r="L114" s="15" t="n">
        <f aca="false">MAX(J115-J114,0)</f>
        <v>64</v>
      </c>
      <c r="M114" s="15" t="n">
        <f aca="false">MAX(K115-K114,0)</f>
        <v>29</v>
      </c>
      <c r="N114" s="16" t="n">
        <f aca="false">MAX(0,(J115-J114)*$J$10+(K115-K114)*$K$10)</f>
        <v>464.71</v>
      </c>
      <c r="P114" s="2" t="n">
        <f aca="false">G114+N114</f>
        <v>759.606549262411</v>
      </c>
      <c r="Q114" s="2" t="n">
        <v>760</v>
      </c>
      <c r="R114" s="2" t="n">
        <f aca="false">Q114</f>
        <v>760</v>
      </c>
    </row>
    <row r="115" customFormat="false" ht="13.8" hidden="false" customHeight="false" outlineLevel="0" collapsed="false">
      <c r="A115" s="14" t="n">
        <v>45689</v>
      </c>
      <c r="B115" s="15" t="n">
        <v>409</v>
      </c>
      <c r="C115" s="15" t="n">
        <v>141</v>
      </c>
      <c r="D115" s="15" t="n">
        <f aca="false">MAX(B116-B115,0)</f>
        <v>2</v>
      </c>
      <c r="E115" s="15" t="n">
        <f aca="false">MAX(C116-C115,0)</f>
        <v>1</v>
      </c>
      <c r="F115" s="28" t="n">
        <f aca="false">E115/15.4083</f>
        <v>0.0649000863171148</v>
      </c>
      <c r="G115" s="16" t="n">
        <f aca="false">MAX(0,$C$11*D115+E115*$D$11+F115*$E$11)</f>
        <v>284.075351855818</v>
      </c>
      <c r="H115" s="27"/>
      <c r="I115" s="14" t="n">
        <f aca="false">A115</f>
        <v>45689</v>
      </c>
      <c r="J115" s="15" t="n">
        <v>7675</v>
      </c>
      <c r="K115" s="15" t="n">
        <v>2785</v>
      </c>
      <c r="L115" s="15" t="n">
        <f aca="false">MAX(J116-J115,0)</f>
        <v>37</v>
      </c>
      <c r="M115" s="15" t="n">
        <f aca="false">MAX(K116-K115,0)</f>
        <v>16</v>
      </c>
      <c r="N115" s="16" t="n">
        <f aca="false">MAX(0,(J116-J115)*$J$11+(K116-K115)*$K$11)</f>
        <v>296.19</v>
      </c>
      <c r="P115" s="2" t="n">
        <f aca="false">G115+N115</f>
        <v>580.265351855818</v>
      </c>
      <c r="Q115" s="2" t="n">
        <v>580</v>
      </c>
      <c r="R115" s="2" t="n">
        <v>580</v>
      </c>
    </row>
    <row r="116" customFormat="false" ht="13.8" hidden="false" customHeight="false" outlineLevel="0" collapsed="false">
      <c r="A116" s="14" t="n">
        <v>45717</v>
      </c>
      <c r="B116" s="15" t="n">
        <v>411</v>
      </c>
      <c r="C116" s="15" t="n">
        <v>142</v>
      </c>
      <c r="D116" s="15" t="n">
        <f aca="false">MAX(B117-B116,0)</f>
        <v>4</v>
      </c>
      <c r="E116" s="15" t="n">
        <f aca="false">MAX(C117-C116,0)</f>
        <v>2</v>
      </c>
      <c r="F116" s="28" t="n">
        <f aca="false">E116/15.4083</f>
        <v>0.12980017263423</v>
      </c>
      <c r="G116" s="16" t="n">
        <f aca="false">MAX(0,$C$11*D116+E116*$D$11+F116*$E$11)</f>
        <v>568.150703711636</v>
      </c>
      <c r="H116" s="27"/>
      <c r="I116" s="14" t="n">
        <f aca="false">A116</f>
        <v>45717</v>
      </c>
      <c r="J116" s="15" t="n">
        <v>7712</v>
      </c>
      <c r="K116" s="15" t="n">
        <v>2801</v>
      </c>
      <c r="L116" s="15" t="n">
        <f aca="false">MAX(J117-J116,0)</f>
        <v>71</v>
      </c>
      <c r="M116" s="15" t="n">
        <f aca="false">MAX(K117-K116,0)</f>
        <v>33</v>
      </c>
      <c r="N116" s="16" t="n">
        <f aca="false">MAX(0,(J117-J116)*$J$11+(K117-K116)*$K$11)</f>
        <v>574.82</v>
      </c>
      <c r="P116" s="2" t="n">
        <f aca="false">G116+N116</f>
        <v>1142.97070371164</v>
      </c>
      <c r="Q116" s="2" t="n">
        <v>1145</v>
      </c>
      <c r="R116" s="2" t="n">
        <v>1145</v>
      </c>
    </row>
    <row r="117" customFormat="false" ht="13.8" hidden="false" customHeight="false" outlineLevel="0" collapsed="false">
      <c r="A117" s="14" t="n">
        <v>45748</v>
      </c>
      <c r="B117" s="15" t="n">
        <v>415</v>
      </c>
      <c r="C117" s="15" t="n">
        <v>144</v>
      </c>
      <c r="D117" s="15" t="n">
        <f aca="false">MAX(B118-B117,0)</f>
        <v>2</v>
      </c>
      <c r="E117" s="15" t="n">
        <f aca="false">MAX(C118-C117,0)</f>
        <v>1</v>
      </c>
      <c r="F117" s="28" t="n">
        <f aca="false">E117/15.4083</f>
        <v>0.0649000863171148</v>
      </c>
      <c r="G117" s="16" t="n">
        <f aca="false">MAX(0,$C$11*D117+E117*$D$11+F117*$E$11)</f>
        <v>284.075351855818</v>
      </c>
      <c r="H117" s="27"/>
      <c r="I117" s="14" t="n">
        <f aca="false">A117</f>
        <v>45748</v>
      </c>
      <c r="J117" s="15" t="n">
        <v>7783</v>
      </c>
      <c r="K117" s="15" t="n">
        <v>2834</v>
      </c>
      <c r="L117" s="15" t="n">
        <f aca="false">MAX(J118-J117,0)</f>
        <v>45</v>
      </c>
      <c r="M117" s="15" t="n">
        <f aca="false">MAX(K118-K117,0)</f>
        <v>26</v>
      </c>
      <c r="N117" s="16" t="n">
        <f aca="false">MAX(0,(J118-J117)*$J$11+(K118-K117)*$K$11)</f>
        <v>378.61</v>
      </c>
      <c r="P117" s="2" t="n">
        <f aca="false">G117+N117</f>
        <v>662.685351855818</v>
      </c>
      <c r="Q117" s="2" t="n">
        <v>670</v>
      </c>
      <c r="R117" s="2" t="n">
        <v>670</v>
      </c>
    </row>
    <row r="118" customFormat="false" ht="13.8" hidden="false" customHeight="false" outlineLevel="0" collapsed="false">
      <c r="A118" s="14" t="n">
        <v>45778</v>
      </c>
      <c r="B118" s="15" t="n">
        <v>417</v>
      </c>
      <c r="C118" s="15" t="n">
        <v>145</v>
      </c>
      <c r="D118" s="15" t="n">
        <f aca="false">MAX(B119-B118,0)</f>
        <v>3</v>
      </c>
      <c r="E118" s="15" t="n">
        <f aca="false">MAX(C119-C118,0)</f>
        <v>1</v>
      </c>
      <c r="F118" s="28" t="n">
        <f aca="false">E118/15.4083</f>
        <v>0.0649000863171148</v>
      </c>
      <c r="G118" s="16" t="n">
        <f aca="false">MAX(0,$C$11*D118+E118*$D$11+F118*$E$11)</f>
        <v>313.915351855818</v>
      </c>
      <c r="H118" s="27"/>
      <c r="I118" s="14" t="n">
        <f aca="false">A118</f>
        <v>45778</v>
      </c>
      <c r="J118" s="15" t="n">
        <v>7828</v>
      </c>
      <c r="K118" s="15" t="n">
        <v>2860</v>
      </c>
      <c r="L118" s="15" t="n">
        <f aca="false">MAX(J119-J118,0)</f>
        <v>56</v>
      </c>
      <c r="M118" s="15" t="n">
        <f aca="false">MAX(K119-K118,0)</f>
        <v>25</v>
      </c>
      <c r="N118" s="16" t="n">
        <f aca="false">MAX(0,(J119-J118)*$J$11+(K119-K118)*$K$11)</f>
        <v>450.49</v>
      </c>
      <c r="P118" s="2" t="n">
        <f aca="false">G118+N118</f>
        <v>764.405351855818</v>
      </c>
      <c r="Q118" s="2" t="n">
        <v>770</v>
      </c>
      <c r="R118" s="2" t="n">
        <v>770</v>
      </c>
    </row>
    <row r="119" customFormat="false" ht="13.8" hidden="false" customHeight="false" outlineLevel="0" collapsed="false">
      <c r="A119" s="14" t="n">
        <v>45809</v>
      </c>
      <c r="B119" s="15" t="n">
        <v>420</v>
      </c>
      <c r="C119" s="15" t="n">
        <v>146</v>
      </c>
      <c r="D119" s="15" t="n">
        <f aca="false">MAX(B120-B119,0)</f>
        <v>3</v>
      </c>
      <c r="E119" s="15" t="n">
        <f aca="false">MAX(C120-C119,0)</f>
        <v>1</v>
      </c>
      <c r="F119" s="28" t="n">
        <f aca="false">E119/15.4083</f>
        <v>0.0649000863171148</v>
      </c>
      <c r="G119" s="16" t="n">
        <f aca="false">MAX(0,$C$11*D119+E119*$D$11+F119*$E$11)</f>
        <v>313.915351855818</v>
      </c>
      <c r="H119" s="27"/>
      <c r="I119" s="14" t="n">
        <f aca="false">A119</f>
        <v>45809</v>
      </c>
      <c r="J119" s="15" t="n">
        <v>7884</v>
      </c>
      <c r="K119" s="15" t="n">
        <v>2885</v>
      </c>
      <c r="L119" s="15" t="n">
        <f aca="false">MAX(J120-J119,0)</f>
        <v>65</v>
      </c>
      <c r="M119" s="15" t="n">
        <f aca="false">MAX(K120-K119,0)</f>
        <v>31</v>
      </c>
      <c r="N119" s="16" t="n">
        <f aca="false">MAX(0,(J120-J119)*$J$11+(K120-K119)*$K$11)</f>
        <v>528.46</v>
      </c>
      <c r="P119" s="2" t="n">
        <f aca="false">G119+N119</f>
        <v>842.375351855818</v>
      </c>
      <c r="Q119" s="2" t="n">
        <v>850</v>
      </c>
      <c r="R119" s="2" t="n">
        <v>850</v>
      </c>
    </row>
    <row r="120" customFormat="false" ht="13.8" hidden="false" customHeight="false" outlineLevel="0" collapsed="false">
      <c r="A120" s="14" t="n">
        <v>45839</v>
      </c>
      <c r="B120" s="15" t="n">
        <v>423</v>
      </c>
      <c r="C120" s="15" t="n">
        <v>147</v>
      </c>
      <c r="D120" s="15" t="n">
        <f aca="false">MAX(B121-B120,0)</f>
        <v>0</v>
      </c>
      <c r="E120" s="15" t="n">
        <f aca="false">MAX(C121-C120,0)</f>
        <v>1</v>
      </c>
      <c r="F120" s="28" t="n">
        <f aca="false">E120/15.4083</f>
        <v>0.0649000863171148</v>
      </c>
      <c r="G120" s="16" t="n">
        <f aca="false">MAX(0,$C$12*D120+E120*$D$12+F120*$E$12)</f>
        <v>270.121508797207</v>
      </c>
      <c r="H120" s="27"/>
      <c r="I120" s="14" t="n">
        <f aca="false">A120</f>
        <v>45839</v>
      </c>
      <c r="J120" s="15" t="n">
        <v>7949</v>
      </c>
      <c r="K120" s="15" t="n">
        <v>2916</v>
      </c>
      <c r="L120" s="15" t="n">
        <f aca="false">MAX(J121-J120,0)</f>
        <v>85</v>
      </c>
      <c r="M120" s="15" t="n">
        <f aca="false">MAX(K121-K120,0)</f>
        <v>0</v>
      </c>
      <c r="N120" s="16" t="n">
        <f aca="false">MAX(0,(J121-J120)*$J$12+(K121-K120)*$K$12)</f>
        <v>689.35</v>
      </c>
      <c r="P120" s="2" t="n">
        <f aca="false">G120+N120</f>
        <v>959.471508797207</v>
      </c>
      <c r="Q120" s="2" t="n">
        <v>960</v>
      </c>
    </row>
    <row r="121" customFormat="false" ht="13.8" hidden="false" customHeight="false" outlineLevel="0" collapsed="false">
      <c r="A121" s="14" t="n">
        <v>45870</v>
      </c>
      <c r="B121" s="15" t="n">
        <v>423</v>
      </c>
      <c r="C121" s="15" t="n">
        <v>148</v>
      </c>
      <c r="D121" s="15" t="n">
        <f aca="false">MAX(B122-B121,0)</f>
        <v>0</v>
      </c>
      <c r="E121" s="15" t="n">
        <f aca="false">MAX(C122-C121,0)</f>
        <v>1</v>
      </c>
      <c r="F121" s="28" t="n">
        <f aca="false">E121/15.4083</f>
        <v>0.0649000863171148</v>
      </c>
      <c r="G121" s="16" t="n">
        <f aca="false">MAX(0,$C$11*D121+E121*$D$11+F121*$E$11)</f>
        <v>224.395351855818</v>
      </c>
      <c r="H121" s="27"/>
      <c r="I121" s="14" t="n">
        <f aca="false">A121</f>
        <v>45870</v>
      </c>
      <c r="J121" s="15" t="n">
        <v>8034</v>
      </c>
      <c r="K121" s="15" t="n">
        <v>2916</v>
      </c>
      <c r="L121" s="15" t="n">
        <f aca="false">MAX(J122-J121,0)</f>
        <v>59</v>
      </c>
      <c r="M121" s="15" t="n">
        <f aca="false">MAX(K122-K121,0)</f>
        <v>65</v>
      </c>
      <c r="N121" s="16" t="n">
        <f aca="false">MAX(0,(J122-J121)*$J$11+(K122-K121)*$K$11)</f>
        <v>583.26</v>
      </c>
      <c r="P121" s="2" t="n">
        <f aca="false">G121+N121</f>
        <v>807.655351855818</v>
      </c>
      <c r="Q121" s="2" t="n">
        <v>810</v>
      </c>
    </row>
    <row r="122" customFormat="false" ht="13.8" hidden="false" customHeight="false" outlineLevel="0" collapsed="false">
      <c r="A122" s="14" t="n">
        <v>45901</v>
      </c>
      <c r="B122" s="15" t="n">
        <v>423</v>
      </c>
      <c r="C122" s="15" t="n">
        <v>149</v>
      </c>
      <c r="D122" s="15" t="n">
        <f aca="false">MAX(B123-B122,0)</f>
        <v>3</v>
      </c>
      <c r="E122" s="15" t="n">
        <f aca="false">MAX(C123-C122,0)</f>
        <v>0</v>
      </c>
      <c r="F122" s="28" t="n">
        <f aca="false">E122/15.4083</f>
        <v>0</v>
      </c>
      <c r="G122" s="16" t="n">
        <f aca="false">MAX(0,$C$11*D122+E122*$D$11+F122*$E$11)</f>
        <v>89.52</v>
      </c>
      <c r="H122" s="27"/>
      <c r="I122" s="14" t="n">
        <f aca="false">A122</f>
        <v>45901</v>
      </c>
      <c r="J122" s="15" t="n">
        <v>8093</v>
      </c>
      <c r="K122" s="15" t="n">
        <v>2981</v>
      </c>
      <c r="L122" s="15" t="n">
        <f aca="false">MAX(J123-J122,0)</f>
        <v>59</v>
      </c>
      <c r="M122" s="15" t="n">
        <f aca="false">MAX(K123-K122,0)</f>
        <v>24</v>
      </c>
      <c r="N122" s="16" t="n">
        <f aca="false">MAX(0,(J123-J122)*$J$11+(K123-K122)*$K$11)</f>
        <v>468.05</v>
      </c>
      <c r="P122" s="2" t="n">
        <f aca="false">G122+N122</f>
        <v>557.57</v>
      </c>
      <c r="Q122" s="2" t="n">
        <v>570</v>
      </c>
    </row>
    <row r="123" customFormat="false" ht="13.8" hidden="false" customHeight="false" outlineLevel="0" collapsed="false">
      <c r="A123" s="14" t="n">
        <v>45931</v>
      </c>
      <c r="B123" s="15" t="n">
        <v>426</v>
      </c>
      <c r="C123" s="15" t="n">
        <v>149</v>
      </c>
      <c r="D123" s="15" t="n">
        <f aca="false">MAX(B124-B123,0)</f>
        <v>3</v>
      </c>
      <c r="E123" s="15" t="n">
        <f aca="false">MAX(C124-C123,0)</f>
        <v>1</v>
      </c>
      <c r="F123" s="28" t="n">
        <f aca="false">E123/15.4083</f>
        <v>0.0649000863171148</v>
      </c>
      <c r="G123" s="16" t="n">
        <f aca="false">MAX(0,$C$11*D123+E123*$D$11+F123*$E$11)</f>
        <v>313.915351855818</v>
      </c>
      <c r="H123" s="27"/>
      <c r="I123" s="14" t="n">
        <f aca="false">A123</f>
        <v>45931</v>
      </c>
      <c r="J123" s="15" t="n">
        <v>8152</v>
      </c>
      <c r="K123" s="15" t="n">
        <v>3005</v>
      </c>
      <c r="L123" s="15" t="n">
        <f aca="false">MAX(J124-J123,0)</f>
        <v>59</v>
      </c>
      <c r="M123" s="15" t="n">
        <f aca="false">MAX(K124-K123,0)</f>
        <v>25</v>
      </c>
      <c r="N123" s="16" t="n">
        <f aca="false">MAX(0,(J124-J123)*$J$11+(K124-K123)*$K$11)</f>
        <v>470.86</v>
      </c>
      <c r="P123" s="2" t="n">
        <f aca="false">G123+N123</f>
        <v>784.775351855818</v>
      </c>
      <c r="Q123" s="2" t="n">
        <v>790</v>
      </c>
    </row>
    <row r="124" customFormat="false" ht="13.8" hidden="false" customHeight="false" outlineLevel="0" collapsed="false">
      <c r="A124" s="14" t="n">
        <v>45962</v>
      </c>
      <c r="B124" s="15" t="n">
        <v>429</v>
      </c>
      <c r="C124" s="15" t="n">
        <v>150</v>
      </c>
      <c r="D124" s="15" t="n">
        <f aca="false">MAX(B125-B124,0)</f>
        <v>3</v>
      </c>
      <c r="E124" s="15" t="n">
        <f aca="false">MAX(C125-C124,0)</f>
        <v>1</v>
      </c>
      <c r="F124" s="28" t="n">
        <f aca="false">E124/15.4083</f>
        <v>0.0649000863171148</v>
      </c>
      <c r="G124" s="16" t="n">
        <f aca="false">MAX(0,$C$11*D124+E124*$D$11+F124*$E$11)</f>
        <v>313.915351855818</v>
      </c>
      <c r="H124" s="27"/>
      <c r="I124" s="14" t="n">
        <f aca="false">A124</f>
        <v>45962</v>
      </c>
      <c r="J124" s="15" t="n">
        <v>8211</v>
      </c>
      <c r="K124" s="15" t="n">
        <v>3030</v>
      </c>
      <c r="L124" s="15" t="n">
        <f aca="false">MAX(J125-J124,0)</f>
        <v>52</v>
      </c>
      <c r="M124" s="15" t="n">
        <f aca="false">MAX(K125-K124,0)</f>
        <v>23</v>
      </c>
      <c r="N124" s="16" t="n">
        <f aca="false">MAX(0,(J125-J124)*$J$11+(K125-K124)*$K$11)</f>
        <v>417.71</v>
      </c>
      <c r="P124" s="2" t="n">
        <f aca="false">G124+N124</f>
        <v>731.625351855818</v>
      </c>
      <c r="Q124" s="2" t="n">
        <v>740</v>
      </c>
    </row>
    <row r="125" customFormat="false" ht="13.8" hidden="false" customHeight="false" outlineLevel="0" collapsed="false">
      <c r="A125" s="14" t="n">
        <v>45962</v>
      </c>
      <c r="B125" s="15" t="n">
        <v>432</v>
      </c>
      <c r="C125" s="15" t="n">
        <v>151</v>
      </c>
      <c r="D125" s="15" t="n">
        <f aca="false">MAX(B126-B125,0)</f>
        <v>0</v>
      </c>
      <c r="E125" s="15" t="n">
        <f aca="false">MAX(C126-C125,0)</f>
        <v>0</v>
      </c>
      <c r="F125" s="28" t="n">
        <f aca="false">E125/15.4083</f>
        <v>0</v>
      </c>
      <c r="G125" s="16" t="n">
        <f aca="false">MAX(0,$C$11*D125+E125*$D$11+F125*$E$11)</f>
        <v>0</v>
      </c>
      <c r="H125" s="27"/>
      <c r="I125" s="14" t="n">
        <f aca="false">A125</f>
        <v>45962</v>
      </c>
      <c r="J125" s="15" t="n">
        <v>8263</v>
      </c>
      <c r="K125" s="15" t="n">
        <v>3053</v>
      </c>
      <c r="L125" s="15" t="n">
        <f aca="false">MAX(J126-J125,0)</f>
        <v>0</v>
      </c>
      <c r="M125" s="15" t="n">
        <f aca="false">MAX(K126-K125,0)</f>
        <v>0</v>
      </c>
      <c r="N125" s="16" t="n">
        <f aca="false">MAX(0,(J126-J125)*$J$11+(K126-K125)*$K$11)</f>
        <v>0</v>
      </c>
      <c r="P125" s="2" t="n">
        <f aca="false">G125+N125</f>
        <v>0</v>
      </c>
    </row>
    <row r="1048576" customFormat="false" ht="12.8" hidden="false" customHeight="false" outlineLevel="0" collapsed="false"/>
  </sheetData>
  <mergeCells count="7">
    <mergeCell ref="E2:G2"/>
    <mergeCell ref="E7:G7"/>
    <mergeCell ref="E8:G8"/>
    <mergeCell ref="E9:G9"/>
    <mergeCell ref="E10:G10"/>
    <mergeCell ref="E11:G11"/>
    <mergeCell ref="E12:G1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587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2025-12-03T16:46:39Z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