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media/image53.jpeg" ContentType="image/jpeg"/>
  <Override PartName="/xl/media/image1.jpeg" ContentType="image/jpeg"/>
  <Override PartName="/xl/media/image142.jpeg" ContentType="image/jpeg"/>
  <Override PartName="/xl/media/image54.jpeg" ContentType="image/jpeg"/>
  <Override PartName="/xl/media/image2.jpeg" ContentType="image/jpeg"/>
  <Override PartName="/xl/media/image143.jpeg" ContentType="image/jpeg"/>
  <Override PartName="/xl/media/image3.jpeg" ContentType="image/jpeg"/>
  <Override PartName="/xl/media/image144.jpeg" ContentType="image/jpeg"/>
  <Override PartName="/xl/media/image55.jpeg" ContentType="image/jpeg"/>
  <Override PartName="/xl/media/image145.jpeg" ContentType="image/jpeg"/>
  <Override PartName="/xl/media/image4.jpeg" ContentType="image/jpeg"/>
  <Override PartName="/xl/media/image56.jpeg" ContentType="image/jpeg"/>
  <Override PartName="/xl/media/image5.jpeg" ContentType="image/jpeg"/>
  <Override PartName="/xl/media/image57.jpeg" ContentType="image/jpeg"/>
  <Override PartName="/xl/media/image6.jpeg" ContentType="image/jpeg"/>
  <Override PartName="/xl/media/image58.jpeg" ContentType="image/jpeg"/>
  <Override PartName="/xl/media/image7.jpeg" ContentType="image/jpeg"/>
  <Override PartName="/xl/media/image59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00.jpeg" ContentType="image/jpeg"/>
  <Override PartName="/xl/media/image11.jpeg" ContentType="image/jpeg"/>
  <Override PartName="/xl/media/image101.jpeg" ContentType="image/jpeg"/>
  <Override PartName="/xl/media/image12.jpeg" ContentType="image/jpeg"/>
  <Override PartName="/xl/media/image102.jpeg" ContentType="image/jpeg"/>
  <Override PartName="/xl/media/image13.jpeg" ContentType="image/jpeg"/>
  <Override PartName="/xl/media/image103.jpeg" ContentType="image/jpeg"/>
  <Override PartName="/xl/media/image14.jpeg" ContentType="image/jpeg"/>
  <Override PartName="/xl/media/image104.jpeg" ContentType="image/jpeg"/>
  <Override PartName="/xl/media/image15.jpeg" ContentType="image/jpeg"/>
  <Override PartName="/xl/media/image105.jpeg" ContentType="image/jpeg"/>
  <Override PartName="/xl/media/image16.jpeg" ContentType="image/jpeg"/>
  <Override PartName="/xl/media/image106.jpeg" ContentType="image/jpeg"/>
  <Override PartName="/xl/media/image17.jpeg" ContentType="image/jpeg"/>
  <Override PartName="/xl/media/image107.jpeg" ContentType="image/jpeg"/>
  <Override PartName="/xl/media/image18.jpeg" ContentType="image/jpeg"/>
  <Override PartName="/xl/media/image108.jpeg" ContentType="image/jpeg"/>
  <Override PartName="/xl/media/image19.jpeg" ContentType="image/jpeg"/>
  <Override PartName="/xl/media/image20.jpeg" ContentType="image/jpeg"/>
  <Override PartName="/xl/media/image110.jpeg" ContentType="image/jpeg"/>
  <Override PartName="/xl/media/image21.jpeg" ContentType="image/jpeg"/>
  <Override PartName="/xl/media/image111.jpeg" ContentType="image/jpeg"/>
  <Override PartName="/xl/media/image22.jpeg" ContentType="image/jpeg"/>
  <Override PartName="/xl/media/image112.jpeg" ContentType="image/jpeg"/>
  <Override PartName="/xl/media/image23.jpeg" ContentType="image/jpeg"/>
  <Override PartName="/xl/media/image113.jpeg" ContentType="image/jpeg"/>
  <Override PartName="/xl/media/image24.jpeg" ContentType="image/jpeg"/>
  <Override PartName="/xl/media/image114.jpeg" ContentType="image/jpeg"/>
  <Override PartName="/xl/media/image25.jpeg" ContentType="image/jpeg"/>
  <Override PartName="/xl/media/image115.jpeg" ContentType="image/jpeg"/>
  <Override PartName="/xl/media/image26.jpeg" ContentType="image/jpeg"/>
  <Override PartName="/xl/media/image116.jpeg" ContentType="image/jpeg"/>
  <Override PartName="/xl/media/image27.jpeg" ContentType="image/jpeg"/>
  <Override PartName="/xl/media/image117.jpeg" ContentType="image/jpeg"/>
  <Override PartName="/xl/media/image28.jpeg" ContentType="image/jpeg"/>
  <Override PartName="/xl/media/image118.jpeg" ContentType="image/jpeg"/>
  <Override PartName="/xl/media/image29.jpeg" ContentType="image/jpeg"/>
  <Override PartName="/xl/media/image30.jpeg" ContentType="image/jpeg"/>
  <Override PartName="/xl/media/image120.jpeg" ContentType="image/jpeg"/>
  <Override PartName="/xl/media/image31.jpeg" ContentType="image/jpeg"/>
  <Override PartName="/xl/media/image121.jpeg" ContentType="image/jpeg"/>
  <Override PartName="/xl/media/image32.jpeg" ContentType="image/jpeg"/>
  <Override PartName="/xl/media/image33.jpeg" ContentType="image/jpeg"/>
  <Override PartName="/xl/media/image122.jpeg" ContentType="image/jpeg"/>
  <Override PartName="/xl/media/image34.jpeg" ContentType="image/jpeg"/>
  <Override PartName="/xl/media/image123.jpeg" ContentType="image/jpeg"/>
  <Override PartName="/xl/media/image35.jpeg" ContentType="image/jpeg"/>
  <Override PartName="/xl/media/image124.jpeg" ContentType="image/jpeg"/>
  <Override PartName="/xl/media/image36.jpeg" ContentType="image/jpeg"/>
  <Override PartName="/xl/media/image125.jpeg" ContentType="image/jpeg"/>
  <Override PartName="/xl/media/image37.jpeg" ContentType="image/jpeg"/>
  <Override PartName="/xl/media/image126.jpeg" ContentType="image/jpeg"/>
  <Override PartName="/xl/media/image38.jpeg" ContentType="image/jpeg"/>
  <Override PartName="/xl/media/image127.jpeg" ContentType="image/jpeg"/>
  <Override PartName="/xl/media/image39.jpeg" ContentType="image/jpeg"/>
  <Override PartName="/xl/media/image128.jpeg" ContentType="image/jpeg"/>
  <Override PartName="/xl/media/image40.jpeg" ContentType="image/jpeg"/>
  <Override PartName="/xl/media/image41.jpeg" ContentType="image/jpeg"/>
  <Override PartName="/xl/media/image130.jpeg" ContentType="image/jpeg"/>
  <Override PartName="/xl/media/image42.jpeg" ContentType="image/jpeg"/>
  <Override PartName="/xl/media/image131.jpeg" ContentType="image/jpeg"/>
  <Override PartName="/xl/media/image43.jpeg" ContentType="image/jpeg"/>
  <Override PartName="/xl/media/image132.jpeg" ContentType="image/jpeg"/>
  <Override PartName="/xl/media/image44.jpeg" ContentType="image/jpeg"/>
  <Override PartName="/xl/media/image133.jpeg" ContentType="image/jpeg"/>
  <Override PartName="/xl/media/image45.jpeg" ContentType="image/jpeg"/>
  <Override PartName="/xl/media/image134.jpeg" ContentType="image/jpeg"/>
  <Override PartName="/xl/media/image46.jpeg" ContentType="image/jpeg"/>
  <Override PartName="/xl/media/image135.jpeg" ContentType="image/jpeg"/>
  <Override PartName="/xl/media/image47.jpeg" ContentType="image/jpeg"/>
  <Override PartName="/xl/media/image136.jpeg" ContentType="image/jpeg"/>
  <Override PartName="/xl/media/image48.jpeg" ContentType="image/jpeg"/>
  <Override PartName="/xl/media/image137.jpeg" ContentType="image/jpeg"/>
  <Override PartName="/xl/media/image49.jpeg" ContentType="image/jpeg"/>
  <Override PartName="/xl/media/image138.jpeg" ContentType="image/jpeg"/>
  <Override PartName="/xl/media/image50.jpeg" ContentType="image/jpeg"/>
  <Override PartName="/xl/media/image51.jpeg" ContentType="image/jpeg"/>
  <Override PartName="/xl/media/image140.jpeg" ContentType="image/jpeg"/>
  <Override PartName="/xl/media/image52.jpeg" ContentType="image/jpeg"/>
  <Override PartName="/xl/media/image141.jpeg" ContentType="image/jpeg"/>
  <Override PartName="/xl/media/image60.jpeg" ContentType="image/jpeg"/>
  <Override PartName="/xl/media/image61.jpeg" ContentType="image/jpeg"/>
  <Override PartName="/xl/media/image62.jpeg" ContentType="image/jpeg"/>
  <Override PartName="/xl/media/image63.jpeg" ContentType="image/jpeg"/>
  <Override PartName="/xl/media/image64.jpeg" ContentType="image/jpeg"/>
  <Override PartName="/xl/media/image65.jpeg" ContentType="image/jpeg"/>
  <Override PartName="/xl/media/image66.jpeg" ContentType="image/jpeg"/>
  <Override PartName="/xl/media/image67.jpeg" ContentType="image/jpeg"/>
  <Override PartName="/xl/media/image68.jpeg" ContentType="image/jpeg"/>
  <Override PartName="/xl/media/image69.jpeg" ContentType="image/jpeg"/>
  <Override PartName="/xl/media/image70.jpeg" ContentType="image/jpeg"/>
  <Override PartName="/xl/media/image71.jpeg" ContentType="image/jpeg"/>
  <Override PartName="/xl/media/image72.jpeg" ContentType="image/jpeg"/>
  <Override PartName="/xl/media/image73.jpeg" ContentType="image/jpeg"/>
  <Override PartName="/xl/media/image74.jpeg" ContentType="image/jpeg"/>
  <Override PartName="/xl/media/image75.jpeg" ContentType="image/jpeg"/>
  <Override PartName="/xl/media/image76.jpeg" ContentType="image/jpeg"/>
  <Override PartName="/xl/media/image77.jpeg" ContentType="image/jpeg"/>
  <Override PartName="/xl/media/image78.jpeg" ContentType="image/jpeg"/>
  <Override PartName="/xl/media/image79.jpeg" ContentType="image/jpeg"/>
  <Override PartName="/xl/media/image80.jpeg" ContentType="image/jpeg"/>
  <Override PartName="/xl/media/image81.jpeg" ContentType="image/jpeg"/>
  <Override PartName="/xl/media/image82.jpeg" ContentType="image/jpeg"/>
  <Override PartName="/xl/media/image83.jpeg" ContentType="image/jpeg"/>
  <Override PartName="/xl/media/image84.jpeg" ContentType="image/jpeg"/>
  <Override PartName="/xl/media/image85.jpeg" ContentType="image/jpeg"/>
  <Override PartName="/xl/media/image86.jpeg" ContentType="image/jpeg"/>
  <Override PartName="/xl/media/image87.jpeg" ContentType="image/jpeg"/>
  <Override PartName="/xl/media/image88.jpeg" ContentType="image/jpeg"/>
  <Override PartName="/xl/media/image89.jpeg" ContentType="image/jpeg"/>
  <Override PartName="/xl/media/image90.jpeg" ContentType="image/jpeg"/>
  <Override PartName="/xl/media/image91.jpeg" ContentType="image/jpeg"/>
  <Override PartName="/xl/media/image92.jpeg" ContentType="image/jpeg"/>
  <Override PartName="/xl/media/image93.jpeg" ContentType="image/jpeg"/>
  <Override PartName="/xl/media/image94.jpeg" ContentType="image/jpeg"/>
  <Override PartName="/xl/media/image95.jpeg" ContentType="image/jpeg"/>
  <Override PartName="/xl/media/image96.jpeg" ContentType="image/jpeg"/>
  <Override PartName="/xl/media/image97.jpeg" ContentType="image/jpeg"/>
  <Override PartName="/xl/media/image98.jpeg" ContentType="image/jpeg"/>
  <Override PartName="/xl/media/image99.jpeg" ContentType="image/jpeg"/>
  <Override PartName="/xl/media/image109.jpeg" ContentType="image/jpeg"/>
  <Override PartName="/xl/media/image119.jpeg" ContentType="image/jpeg"/>
  <Override PartName="/xl/media/image129.jpeg" ContentType="image/jpeg"/>
  <Override PartName="/xl/media/image139.jpeg" ContentType="image/jpe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ONVERSE FW21" sheetId="1" state="visible" r:id="rId2"/>
    <sheet name="UGG APP FA21" sheetId="2" state="visible" r:id="rId3"/>
    <sheet name="FW21 PLAN" sheetId="3" state="visible" r:id="rId4"/>
    <sheet name="UGG FW21" sheetId="4" state="visible" r:id="rId5"/>
    <sheet name="DRM FW21" sheetId="5" state="visible" r:id="rId6"/>
    <sheet name="SAUCONY FW21" sheetId="6" state="visible" r:id="rId7"/>
  </sheets>
  <externalReferences>
    <externalReference r:id="rId8"/>
  </externalReferences>
  <definedNames>
    <definedName function="false" hidden="true" localSheetId="0" name="_xlnm._FilterDatabase" vbProcedure="false">'CONVERSE FW21'!$A$1:$BP$469</definedName>
    <definedName function="false" hidden="true" localSheetId="4" name="_xlnm._FilterDatabase" vbProcedure="false">'DRM FW21'!$A$1:$AZ$163</definedName>
    <definedName function="false" hidden="true" localSheetId="2" name="_xlnm._FilterDatabase" vbProcedure="false">'FW21 PLAN'!$A$1:$AE$114</definedName>
    <definedName function="false" hidden="true" localSheetId="5" name="_xlnm._FilterDatabase" vbProcedure="false">'SAUCONY FW21'!$A$2:$BD$42</definedName>
    <definedName function="false" hidden="true" localSheetId="1" name="_xlnm._FilterDatabase" vbProcedure="false">'UGG APP FA21'!$A$1:$Q$1</definedName>
    <definedName function="false" hidden="true" localSheetId="3" name="_xlnm._FilterDatabase" vbProcedure="false">'UGG FW21'!$A$1:$AN$272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M18" authorId="0">
      <text>
        <r>
          <rPr>
            <sz val="11"/>
            <color rgb="FF000000"/>
            <rFont val="Calibri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Коллеги, даты не определены из-за закрытия фабрик по причине вспышки COVID 19</t>
        </r>
      </text>
    </comment>
    <comment ref="M23" authorId="0">
      <text>
        <r>
          <rPr>
            <sz val="11"/>
            <color rgb="FF000000"/>
            <rFont val="Calibri"/>
            <family val="2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@Alexey Kanaykin @Evgeny Kozlovsky Коллеги, даты не определены из-за закрытия фабрик по причине вспышки COVID 19</t>
        </r>
      </text>
    </comment>
  </commentList>
</comments>
</file>

<file path=xl/sharedStrings.xml><?xml version="1.0" encoding="utf-8"?>
<sst xmlns="http://schemas.openxmlformats.org/spreadsheetml/2006/main" count="26099" uniqueCount="4590">
  <si>
    <t xml:space="preserve">Purchasing Organization</t>
  </si>
  <si>
    <t xml:space="preserve">Purchasing Document</t>
  </si>
  <si>
    <t xml:space="preserve">Item Number of Purchasing Document</t>
  </si>
  <si>
    <t xml:space="preserve">Factory Code</t>
  </si>
  <si>
    <t xml:space="preserve">Vendor Short Name</t>
  </si>
  <si>
    <t xml:space="preserve">Port of Origin</t>
  </si>
  <si>
    <t xml:space="preserve">Plant</t>
  </si>
  <si>
    <t xml:space="preserve">Ship To Customer</t>
  </si>
  <si>
    <t xml:space="preserve">Sold To Name</t>
  </si>
  <si>
    <t xml:space="preserve">Port of Discharge</t>
  </si>
  <si>
    <t xml:space="preserve">Purchasing Group</t>
  </si>
  <si>
    <t xml:space="preserve">Category</t>
  </si>
  <si>
    <t xml:space="preserve">Sub-Category</t>
  </si>
  <si>
    <t xml:space="preserve">Material Number</t>
  </si>
  <si>
    <t xml:space="preserve">Style Number</t>
  </si>
  <si>
    <t xml:space="preserve">Style Number RU</t>
  </si>
  <si>
    <t xml:space="preserve">Color</t>
  </si>
  <si>
    <t xml:space="preserve">Colorway Name</t>
  </si>
  <si>
    <t xml:space="preserve">PO Short Text</t>
  </si>
  <si>
    <t xml:space="preserve">HTS Code</t>
  </si>
  <si>
    <t xml:space="preserve">Original Goods at Consolidator Date</t>
  </si>
  <si>
    <t xml:space="preserve">Goods at Consolidator Date</t>
  </si>
  <si>
    <t xml:space="preserve">ex factory</t>
  </si>
  <si>
    <t xml:space="preserve">POD</t>
  </si>
  <si>
    <t xml:space="preserve">Purchase Order Quantity</t>
  </si>
  <si>
    <t xml:space="preserve">Delivery Completed Indicator</t>
  </si>
  <si>
    <t xml:space="preserve">Sales Order</t>
  </si>
  <si>
    <t xml:space="preserve">Customer PO Number</t>
  </si>
  <si>
    <t xml:space="preserve">Selling price</t>
  </si>
  <si>
    <t xml:space="preserve">Total</t>
  </si>
  <si>
    <t xml:space="preserve">ПОШЛИНА EURO </t>
  </si>
  <si>
    <t xml:space="preserve">НДС EURO</t>
  </si>
  <si>
    <t xml:space="preserve">Страховка</t>
  </si>
  <si>
    <t xml:space="preserve">WHOLESALE </t>
  </si>
  <si>
    <t xml:space="preserve">RETAIL</t>
  </si>
  <si>
    <t xml:space="preserve">DIFF</t>
  </si>
  <si>
    <t xml:space="preserve">SEASON</t>
  </si>
  <si>
    <t xml:space="preserve">СТАРЫЙ НОМЕР ПОСТАВКИ</t>
  </si>
  <si>
    <t xml:space="preserve">НОМЕР ПОСТАВКИ</t>
  </si>
  <si>
    <t xml:space="preserve">ДАТА ОТГРУЗКИ</t>
  </si>
  <si>
    <t xml:space="preserve">ДАТА ТАМОЖНЯ</t>
  </si>
  <si>
    <t xml:space="preserve">ПЛАНОВАЯ ДАТА НА ЦС fixed for 26/05/21</t>
  </si>
  <si>
    <t xml:space="preserve">УТОЧНЕННАЯ ДАТА НА ЦС</t>
  </si>
  <si>
    <t xml:space="preserve">HARD LAUNCH DATE</t>
  </si>
  <si>
    <t xml:space="preserve">Design Pack</t>
  </si>
  <si>
    <t xml:space="preserve">Фото</t>
  </si>
  <si>
    <t xml:space="preserve">номер конта</t>
  </si>
  <si>
    <t xml:space="preserve">слитый PO+артикул</t>
  </si>
  <si>
    <t xml:space="preserve">АРТИКУЛ</t>
  </si>
  <si>
    <t xml:space="preserve">ОПИСАНИЕ</t>
  </si>
  <si>
    <t xml:space="preserve">ЦВЕТ</t>
  </si>
  <si>
    <t xml:space="preserve">НАИМЕНОВАНИЕ</t>
  </si>
  <si>
    <t xml:space="preserve">ПОЛ</t>
  </si>
  <si>
    <t xml:space="preserve">СОСТАВ верх</t>
  </si>
  <si>
    <t xml:space="preserve">СОСТАВ подклад</t>
  </si>
  <si>
    <t xml:space="preserve">СОСТАВ подошва</t>
  </si>
  <si>
    <t xml:space="preserve">СТРАНА ПРОИСХОЖДЕНИЯ</t>
  </si>
  <si>
    <t xml:space="preserve">ЗАВОД</t>
  </si>
  <si>
    <t xml:space="preserve">КОЛИЧЕСТВО</t>
  </si>
  <si>
    <t xml:space="preserve">ЦЕНА EURO</t>
  </si>
  <si>
    <t xml:space="preserve">ОБЩАЯ СТОИМОСТЬ EURO</t>
  </si>
  <si>
    <t xml:space="preserve">ДЛИНА СТЕЛЬКИ СМ/РАЗМЕР</t>
  </si>
  <si>
    <t xml:space="preserve">КОД ТНВЭД</t>
  </si>
  <si>
    <t xml:space="preserve">Invoice Number</t>
  </si>
  <si>
    <t xml:space="preserve">Invoice Date</t>
  </si>
  <si>
    <t xml:space="preserve">9A</t>
  </si>
  <si>
    <t xml:space="preserve">ADO</t>
  </si>
  <si>
    <t xml:space="preserve">HPH</t>
  </si>
  <si>
    <t xml:space="preserve">NLD2</t>
  </si>
  <si>
    <t xml:space="preserve">Orbico Style LLC</t>
  </si>
  <si>
    <t xml:space="preserve">HAM</t>
  </si>
  <si>
    <t xml:space="preserve">FT</t>
  </si>
  <si>
    <t xml:space="preserve">CHK</t>
  </si>
  <si>
    <t xml:space="preserve">MOD</t>
  </si>
  <si>
    <t xml:space="preserve">172397C</t>
  </si>
  <si>
    <t xml:space="preserve">469</t>
  </si>
  <si>
    <t xml:space="preserve">SEA SPRAY/FOSSIL/EGRET</t>
  </si>
  <si>
    <t xml:space="preserve">04/20/2021</t>
  </si>
  <si>
    <t xml:space="preserve">04/26/2021</t>
  </si>
  <si>
    <t xml:space="preserve">VOSTOCHNY</t>
  </si>
  <si>
    <t xml:space="preserve">OrbicoStyle-RU-INC-F</t>
  </si>
  <si>
    <t xml:space="preserve">INCUBATE</t>
  </si>
  <si>
    <t xml:space="preserve">2 ПОСТАВКА CONVERSE FW21</t>
  </si>
  <si>
    <t xml:space="preserve">UNDFTD</t>
  </si>
  <si>
    <t xml:space="preserve">100284455-172397</t>
  </si>
  <si>
    <t xml:space="preserve">CHUCK 70 MID SEA SPRAY/FOSSIL/EGRET</t>
  </si>
  <si>
    <t xml:space="preserve">ПОЛУБОТИНКИ КРОССОВЫЕ</t>
  </si>
  <si>
    <t xml:space="preserve">УНИСЕКС</t>
  </si>
  <si>
    <t xml:space="preserve">100% ХЛОПОК</t>
  </si>
  <si>
    <t xml:space="preserve">100% РЕЗИНА</t>
  </si>
  <si>
    <t xml:space="preserve">ВЬЕТНАМ</t>
  </si>
  <si>
    <t xml:space="preserve">ADORA FOOTWEAR LIMITED</t>
  </si>
  <si>
    <t xml:space="preserve">25,5-30</t>
  </si>
  <si>
    <t xml:space="preserve">172482C</t>
  </si>
  <si>
    <t xml:space="preserve">001</t>
  </si>
  <si>
    <t xml:space="preserve">BLACK/MANTRA ORANGE/MULTI</t>
  </si>
  <si>
    <t xml:space="preserve">SPACE JAM</t>
  </si>
  <si>
    <t xml:space="preserve">100285036-172482</t>
  </si>
  <si>
    <t xml:space="preserve">CHUCK 70 HI BLACK/MANTRA ORANGE/MULTI</t>
  </si>
  <si>
    <t xml:space="preserve">24,5-30</t>
  </si>
  <si>
    <t xml:space="preserve">LED</t>
  </si>
  <si>
    <t xml:space="preserve">CLA</t>
  </si>
  <si>
    <t xml:space="preserve">132169C</t>
  </si>
  <si>
    <t xml:space="preserve">100</t>
  </si>
  <si>
    <t xml:space="preserve">WHITE</t>
  </si>
  <si>
    <t xml:space="preserve">OrbicoStyle-RU FA21</t>
  </si>
  <si>
    <t xml:space="preserve">FA21</t>
  </si>
  <si>
    <t xml:space="preserve">CTAS - Good Leather</t>
  </si>
  <si>
    <t xml:space="preserve">100282501-132169</t>
  </si>
  <si>
    <t xml:space="preserve">CT HI WHITE</t>
  </si>
  <si>
    <t xml:space="preserve">100% КОЖА</t>
  </si>
  <si>
    <t xml:space="preserve">22-30,5</t>
  </si>
  <si>
    <t xml:space="preserve">172398C</t>
  </si>
  <si>
    <t xml:space="preserve">758</t>
  </si>
  <si>
    <t xml:space="preserve">PASTEL YELLOW/ALMOND BLOSSOM</t>
  </si>
  <si>
    <t xml:space="preserve">TTC FLAMES</t>
  </si>
  <si>
    <t xml:space="preserve">100284688-172398</t>
  </si>
  <si>
    <t xml:space="preserve">CHUCK 70 HI PASTEL YELLOW/ALMOND BLOSSOM</t>
  </si>
  <si>
    <t xml:space="preserve">100% ПОЛИЭСТЕР</t>
  </si>
  <si>
    <t xml:space="preserve">23,5-29,5</t>
  </si>
  <si>
    <t xml:space="preserve">172485C</t>
  </si>
  <si>
    <t xml:space="preserve">BLACK/MULTI/WHITE</t>
  </si>
  <si>
    <t xml:space="preserve">100285191-172485</t>
  </si>
  <si>
    <t xml:space="preserve">CTAS HI BLACK/MULTI/WHITE</t>
  </si>
  <si>
    <t xml:space="preserve">170369C</t>
  </si>
  <si>
    <t xml:space="preserve">BLACK/EGRET/BLACK</t>
  </si>
  <si>
    <t xml:space="preserve">Seasonal Color Leather</t>
  </si>
  <si>
    <t xml:space="preserve">100285279-170369</t>
  </si>
  <si>
    <t xml:space="preserve">170369С</t>
  </si>
  <si>
    <t xml:space="preserve">CHUCK 70 HI BLACK/EGRET/BLACK</t>
  </si>
  <si>
    <t xml:space="preserve">22,5-29,5</t>
  </si>
  <si>
    <t xml:space="preserve">372483C</t>
  </si>
  <si>
    <t xml:space="preserve">100285280-372483</t>
  </si>
  <si>
    <t xml:space="preserve">ДЕТ</t>
  </si>
  <si>
    <t xml:space="preserve">17-21,5</t>
  </si>
  <si>
    <t xml:space="preserve">372486C</t>
  </si>
  <si>
    <t xml:space="preserve">100285322-372486</t>
  </si>
  <si>
    <t xml:space="preserve">17-21</t>
  </si>
  <si>
    <t xml:space="preserve">171373C</t>
  </si>
  <si>
    <t xml:space="preserve">295</t>
  </si>
  <si>
    <t xml:space="preserve">STRING/STEEL/WHITE</t>
  </si>
  <si>
    <t xml:space="preserve">Seasonal Leather</t>
  </si>
  <si>
    <t xml:space="preserve">100286711-171373</t>
  </si>
  <si>
    <t xml:space="preserve">CTAS HIGH STREET MID STRING/STEEL/WHITE</t>
  </si>
  <si>
    <t xml:space="preserve">60% ПОЛИУРЕТАН, 28% ПОЛИЭСТЕР, 12% НЕЙЛОН</t>
  </si>
  <si>
    <t xml:space="preserve">171374C</t>
  </si>
  <si>
    <t xml:space="preserve">004</t>
  </si>
  <si>
    <t xml:space="preserve">BLACK/CARGO KHAKI/WHITE</t>
  </si>
  <si>
    <t xml:space="preserve">100286747-171374</t>
  </si>
  <si>
    <t xml:space="preserve">CTAS HIGH STREET MID BLACK/CARGO KHAKI</t>
  </si>
  <si>
    <t xml:space="preserve">22,5-30,5</t>
  </si>
  <si>
    <t xml:space="preserve">171393C</t>
  </si>
  <si>
    <t xml:space="preserve">BLACK/WHITE/WHITE</t>
  </si>
  <si>
    <t xml:space="preserve">Between The Lines</t>
  </si>
  <si>
    <t xml:space="preserve">100286764-171393</t>
  </si>
  <si>
    <t xml:space="preserve">CTAS OX BLACK/WHITE/WHITE</t>
  </si>
  <si>
    <t xml:space="preserve">24-28,5</t>
  </si>
  <si>
    <t xml:space="preserve">171451C</t>
  </si>
  <si>
    <t xml:space="preserve">281</t>
  </si>
  <si>
    <t xml:space="preserve">EGRET/BLACK/EGRET</t>
  </si>
  <si>
    <t xml:space="preserve">Hybrid Camo</t>
  </si>
  <si>
    <t xml:space="preserve">100287497-171451</t>
  </si>
  <si>
    <t xml:space="preserve">CHUCK 70 HI EGRET/BLACK/EGRET</t>
  </si>
  <si>
    <t xml:space="preserve">90% ХЛОПОК, 10% ЗАМША</t>
  </si>
  <si>
    <t xml:space="preserve">24,5-28,5</t>
  </si>
  <si>
    <t xml:space="preserve">171461C</t>
  </si>
  <si>
    <t xml:space="preserve">360</t>
  </si>
  <si>
    <t xml:space="preserve">CARGO KHAKI</t>
  </si>
  <si>
    <t xml:space="preserve">100287499-171461</t>
  </si>
  <si>
    <t xml:space="preserve">CTAS HI CARGO KHAKI</t>
  </si>
  <si>
    <t xml:space="preserve">24,5-29,5</t>
  </si>
  <si>
    <t xml:space="preserve">171565C</t>
  </si>
  <si>
    <t xml:space="preserve">366</t>
  </si>
  <si>
    <t xml:space="preserve">DARK MOSS/EGRET/BLACK</t>
  </si>
  <si>
    <t xml:space="preserve">Seasonal Color Vintage Canvas - AO Refresh</t>
  </si>
  <si>
    <t xml:space="preserve">100287501-171565</t>
  </si>
  <si>
    <t xml:space="preserve">CHUCK 70 HI DARK MOSS/EGRET/BLACK</t>
  </si>
  <si>
    <t xml:space="preserve">171567C</t>
  </si>
  <si>
    <t xml:space="preserve">625</t>
  </si>
  <si>
    <t xml:space="preserve">DEEP BORDEAUX/EGRET/BLACK</t>
  </si>
  <si>
    <t xml:space="preserve">100287503-171567</t>
  </si>
  <si>
    <t xml:space="preserve">CHUCK 70 HI DEEP BORDEAUX/EGRET/BLACK</t>
  </si>
  <si>
    <t xml:space="preserve">171568C</t>
  </si>
  <si>
    <t xml:space="preserve">100287505-171568</t>
  </si>
  <si>
    <t xml:space="preserve">CHUCK 70 OX DARK MOSS/EGRET/BLACK</t>
  </si>
  <si>
    <t xml:space="preserve">171570C</t>
  </si>
  <si>
    <t xml:space="preserve">100287506-171570</t>
  </si>
  <si>
    <t xml:space="preserve">CHUCK 70 OX DEEP BORDEAUX/EGRET/BLACK</t>
  </si>
  <si>
    <t xml:space="preserve">171682C</t>
  </si>
  <si>
    <t xml:space="preserve">465</t>
  </si>
  <si>
    <t xml:space="preserve">GAME ROYAL/BLACK/WHITE</t>
  </si>
  <si>
    <t xml:space="preserve">Hybrid Game</t>
  </si>
  <si>
    <t xml:space="preserve">100287507-171682</t>
  </si>
  <si>
    <t xml:space="preserve">CTAS HIGH STREET MID GAME ROYAL/BLACK</t>
  </si>
  <si>
    <t xml:space="preserve">24,5-29</t>
  </si>
  <si>
    <t xml:space="preserve">571386C</t>
  </si>
  <si>
    <t xml:space="preserve">530</t>
  </si>
  <si>
    <t xml:space="preserve">HIMALAYAN SALT/BLACK/EGRET</t>
  </si>
  <si>
    <t xml:space="preserve">Hybrid Floral</t>
  </si>
  <si>
    <t xml:space="preserve">100287508-571386</t>
  </si>
  <si>
    <t xml:space="preserve">CHUCK 70 OX HIMALAYAN SALT/BLACK/EGRET</t>
  </si>
  <si>
    <t xml:space="preserve">ЖЕН</t>
  </si>
  <si>
    <t xml:space="preserve">22-26</t>
  </si>
  <si>
    <t xml:space="preserve">571387C</t>
  </si>
  <si>
    <t xml:space="preserve">BLACK/EGRET/EGRET</t>
  </si>
  <si>
    <t xml:space="preserve">100287509-571387</t>
  </si>
  <si>
    <t xml:space="preserve">CHUCK 70 HI BLACK/EGRET/EGRET</t>
  </si>
  <si>
    <t xml:space="preserve">22-27</t>
  </si>
  <si>
    <t xml:space="preserve">571390C</t>
  </si>
  <si>
    <t xml:space="preserve">HIMALAYAN SALT/EGRET/EGRET</t>
  </si>
  <si>
    <t xml:space="preserve">100287510-571390</t>
  </si>
  <si>
    <t xml:space="preserve">CTAS HI HIMALAYAN SALT/EGRET/EGRET</t>
  </si>
  <si>
    <t xml:space="preserve">571580C</t>
  </si>
  <si>
    <t xml:space="preserve">100287511-571580</t>
  </si>
  <si>
    <t xml:space="preserve">CHUCK 70 OX EGRET/BLACK/EGRET</t>
  </si>
  <si>
    <t xml:space="preserve">571581C</t>
  </si>
  <si>
    <t xml:space="preserve">741</t>
  </si>
  <si>
    <t xml:space="preserve">SATURN GOLD/BLACK/EGRET</t>
  </si>
  <si>
    <t xml:space="preserve">100287513-571581</t>
  </si>
  <si>
    <t xml:space="preserve">CHUCK 70 HI SATURN GOLD/BLACK/EGRET</t>
  </si>
  <si>
    <t xml:space="preserve">571620C</t>
  </si>
  <si>
    <t xml:space="preserve">102</t>
  </si>
  <si>
    <t xml:space="preserve">WHITE/PINK SALT/WHITE</t>
  </si>
  <si>
    <t xml:space="preserve">Hybrid Shine</t>
  </si>
  <si>
    <t xml:space="preserve">100287515-571620</t>
  </si>
  <si>
    <t xml:space="preserve">CTAS HI WHITE/PINK SALT/WHITE</t>
  </si>
  <si>
    <t xml:space="preserve">60% ПОЛИУРЕТАН, 32% НЕЙЛОН, 8% ПОЛИЭСТЕР</t>
  </si>
  <si>
    <t xml:space="preserve">22,5-26</t>
  </si>
  <si>
    <t xml:space="preserve">571669C</t>
  </si>
  <si>
    <t xml:space="preserve">CARGO KHAKI/EGRET/EGRET</t>
  </si>
  <si>
    <t xml:space="preserve">Hybrid Texture</t>
  </si>
  <si>
    <t xml:space="preserve">100287517-571669</t>
  </si>
  <si>
    <t xml:space="preserve">CTAS LIFT HI CARGO KHAKI/EGRET/EGRET</t>
  </si>
  <si>
    <t xml:space="preserve">70% ХЛОПОК, 30% ПОЛИЭСТЕР</t>
  </si>
  <si>
    <t xml:space="preserve">93% ХЛОПОК, 7%ТЕКСТИЛЬ (85% ПОЛИЭСТЕР, 15% ПОЛИУРЕТАН)</t>
  </si>
  <si>
    <t xml:space="preserve">132170C</t>
  </si>
  <si>
    <t xml:space="preserve">BLACK</t>
  </si>
  <si>
    <t xml:space="preserve">05/18/2021</t>
  </si>
  <si>
    <t xml:space="preserve">05/20/2021</t>
  </si>
  <si>
    <t xml:space="preserve">OrbicoStyle-RU FA20</t>
  </si>
  <si>
    <t xml:space="preserve">7 ПОСТАВКА CONVERSE FW21</t>
  </si>
  <si>
    <t xml:space="preserve">100290456-132170</t>
  </si>
  <si>
    <t xml:space="preserve">CT HI BLACK</t>
  </si>
  <si>
    <t xml:space="preserve">100% кожа</t>
  </si>
  <si>
    <t xml:space="preserve">100% хлопок</t>
  </si>
  <si>
    <t xml:space="preserve">100% резина</t>
  </si>
  <si>
    <t xml:space="preserve">Вьетнам </t>
  </si>
  <si>
    <t xml:space="preserve">132173C</t>
  </si>
  <si>
    <t xml:space="preserve">100290979-132173</t>
  </si>
  <si>
    <t xml:space="preserve">CT OX WHITE</t>
  </si>
  <si>
    <t xml:space="preserve">132174C</t>
  </si>
  <si>
    <t xml:space="preserve">100291051-132174</t>
  </si>
  <si>
    <t xml:space="preserve">CT OX BLACK</t>
  </si>
  <si>
    <t xml:space="preserve">135251C</t>
  </si>
  <si>
    <t xml:space="preserve">BLACK MONO</t>
  </si>
  <si>
    <t xml:space="preserve">100291099-135251</t>
  </si>
  <si>
    <t xml:space="preserve">CT AS HI BLACK MONO</t>
  </si>
  <si>
    <t xml:space="preserve">135253C</t>
  </si>
  <si>
    <t xml:space="preserve">100291126-135253</t>
  </si>
  <si>
    <t xml:space="preserve">CT AS OX BLACK MONO</t>
  </si>
  <si>
    <t xml:space="preserve">162054C</t>
  </si>
  <si>
    <t xml:space="preserve">721</t>
  </si>
  <si>
    <t xml:space="preserve">SUNFLOWER/BLACK/EGRET</t>
  </si>
  <si>
    <t xml:space="preserve">Vintage Canvas</t>
  </si>
  <si>
    <t xml:space="preserve">100291192-162054</t>
  </si>
  <si>
    <t xml:space="preserve">CHUCK 70 HI SUNFLOWER/BLACK/EGRET</t>
  </si>
  <si>
    <t xml:space="preserve">22,5-28,5</t>
  </si>
  <si>
    <t xml:space="preserve">162063C</t>
  </si>
  <si>
    <t xml:space="preserve">100291242-162063</t>
  </si>
  <si>
    <t xml:space="preserve">CHUCK 70 OX SUNFLOWER/BLACK/EGRET</t>
  </si>
  <si>
    <t xml:space="preserve">22,5-28</t>
  </si>
  <si>
    <t xml:space="preserve">162050C</t>
  </si>
  <si>
    <t xml:space="preserve">BLACK/BLACK/EGRET</t>
  </si>
  <si>
    <t xml:space="preserve">100291150-162050</t>
  </si>
  <si>
    <t xml:space="preserve">CHUCK 70 HI BLACK/BLACK/EGRET</t>
  </si>
  <si>
    <t xml:space="preserve">22,5-30</t>
  </si>
  <si>
    <t xml:space="preserve">162053C</t>
  </si>
  <si>
    <t xml:space="preserve">247</t>
  </si>
  <si>
    <t xml:space="preserve">PARCHMENT/GARNET/EGRET</t>
  </si>
  <si>
    <t xml:space="preserve">100291170-162053</t>
  </si>
  <si>
    <t xml:space="preserve">CHUCK 70 HI PARCHMENT/GARNET/EGRET</t>
  </si>
  <si>
    <t xml:space="preserve">162058C</t>
  </si>
  <si>
    <t xml:space="preserve">100291214-162058</t>
  </si>
  <si>
    <t xml:space="preserve">CHUCK 70 OX BLACK/BLACK/EGRET</t>
  </si>
  <si>
    <t xml:space="preserve">162062C</t>
  </si>
  <si>
    <t xml:space="preserve">100291228-162062</t>
  </si>
  <si>
    <t xml:space="preserve">CHUCK 70 OX PARCHMENT/GARNET/EGRET</t>
  </si>
  <si>
    <t xml:space="preserve">M9613C</t>
  </si>
  <si>
    <t xml:space="preserve">M9613</t>
  </si>
  <si>
    <t xml:space="preserve">607</t>
  </si>
  <si>
    <t xml:space="preserve">MAROON</t>
  </si>
  <si>
    <t xml:space="preserve">CORE</t>
  </si>
  <si>
    <t xml:space="preserve">100291423-M9613</t>
  </si>
  <si>
    <t xml:space="preserve">ALL STAR HI MAROON</t>
  </si>
  <si>
    <t xml:space="preserve">M9621C</t>
  </si>
  <si>
    <t xml:space="preserve">M9621</t>
  </si>
  <si>
    <t xml:space="preserve">600</t>
  </si>
  <si>
    <t xml:space="preserve">RED</t>
  </si>
  <si>
    <t xml:space="preserve">100291427-M9621</t>
  </si>
  <si>
    <t xml:space="preserve">ALL STAR HI RED</t>
  </si>
  <si>
    <t xml:space="preserve">M9622C</t>
  </si>
  <si>
    <t xml:space="preserve">M9622</t>
  </si>
  <si>
    <t xml:space="preserve">410</t>
  </si>
  <si>
    <t xml:space="preserve">NAVY</t>
  </si>
  <si>
    <t xml:space="preserve">100291460-M9622</t>
  </si>
  <si>
    <t xml:space="preserve">ALL STAR HI NAVY</t>
  </si>
  <si>
    <t xml:space="preserve">M9691C</t>
  </si>
  <si>
    <t xml:space="preserve">M9691</t>
  </si>
  <si>
    <t xml:space="preserve">612</t>
  </si>
  <si>
    <t xml:space="preserve">100291461-M9691</t>
  </si>
  <si>
    <t xml:space="preserve">ALL STAR OX MAROON</t>
  </si>
  <si>
    <t xml:space="preserve">M9696C</t>
  </si>
  <si>
    <t xml:space="preserve">M9696</t>
  </si>
  <si>
    <t xml:space="preserve">100291462-M9696</t>
  </si>
  <si>
    <t xml:space="preserve">ALL STAR OX RED</t>
  </si>
  <si>
    <t xml:space="preserve">M9697C</t>
  </si>
  <si>
    <t xml:space="preserve">M9697</t>
  </si>
  <si>
    <t xml:space="preserve">100291463-M9697</t>
  </si>
  <si>
    <t xml:space="preserve">ALL STAR OX NAVY</t>
  </si>
  <si>
    <t xml:space="preserve">M3310C</t>
  </si>
  <si>
    <t xml:space="preserve">M3310</t>
  </si>
  <si>
    <t xml:space="preserve">006</t>
  </si>
  <si>
    <t xml:space="preserve">BLACK MONOCHROME</t>
  </si>
  <si>
    <t xml:space="preserve">05/25/2021</t>
  </si>
  <si>
    <t xml:space="preserve">8 ПОСТАВКА CONVERSE FW21</t>
  </si>
  <si>
    <t xml:space="preserve">100291360-M3310</t>
  </si>
  <si>
    <t xml:space="preserve">C TAYLOR A/S HI BLK MONO</t>
  </si>
  <si>
    <t xml:space="preserve">M5039C</t>
  </si>
  <si>
    <t xml:space="preserve">M5039</t>
  </si>
  <si>
    <t xml:space="preserve">100291371-M5039</t>
  </si>
  <si>
    <t xml:space="preserve">C TAYLOR A/S OX BLK MONO</t>
  </si>
  <si>
    <t xml:space="preserve">M7650C</t>
  </si>
  <si>
    <t xml:space="preserve">M7650</t>
  </si>
  <si>
    <t xml:space="preserve">OPTICAL WHITE</t>
  </si>
  <si>
    <t xml:space="preserve">100291379-M7650</t>
  </si>
  <si>
    <t xml:space="preserve">ALL STAR HI OPTICAL WHITE</t>
  </si>
  <si>
    <t xml:space="preserve">M7652C</t>
  </si>
  <si>
    <t xml:space="preserve">M7652</t>
  </si>
  <si>
    <t xml:space="preserve">100291386-M7652</t>
  </si>
  <si>
    <t xml:space="preserve">ALL STAR OX OPTICAL WHITE</t>
  </si>
  <si>
    <t xml:space="preserve">M9160C</t>
  </si>
  <si>
    <t xml:space="preserve">M9160</t>
  </si>
  <si>
    <t xml:space="preserve">100291412-M9160</t>
  </si>
  <si>
    <t xml:space="preserve">ALL STAR HI BLACK</t>
  </si>
  <si>
    <t xml:space="preserve">M9166C</t>
  </si>
  <si>
    <t xml:space="preserve">M9166</t>
  </si>
  <si>
    <t xml:space="preserve">100291419-M9166</t>
  </si>
  <si>
    <t xml:space="preserve">ALL STAR OX BLACK</t>
  </si>
  <si>
    <t xml:space="preserve">150205C</t>
  </si>
  <si>
    <t xml:space="preserve">106</t>
  </si>
  <si>
    <t xml:space="preserve">MILK/WHITE/HIGH RISK RED</t>
  </si>
  <si>
    <t xml:space="preserve">05/27/2021</t>
  </si>
  <si>
    <t xml:space="preserve">INC-FA21-02 CDG</t>
  </si>
  <si>
    <t xml:space="preserve">CDG</t>
  </si>
  <si>
    <t xml:space="preserve">100290470-150205</t>
  </si>
  <si>
    <t xml:space="preserve">CHUCK 70 CDG PLAY MILK/WHITE</t>
  </si>
  <si>
    <t xml:space="preserve">22,5-29</t>
  </si>
  <si>
    <t xml:space="preserve">150207C</t>
  </si>
  <si>
    <t xml:space="preserve">100290992-150207</t>
  </si>
  <si>
    <t xml:space="preserve">CHUCK 70 CDG MILK/WHITE/HIGH RISK RED</t>
  </si>
  <si>
    <t xml:space="preserve">150204C</t>
  </si>
  <si>
    <t xml:space="preserve">008</t>
  </si>
  <si>
    <t xml:space="preserve">BLACK/WHITE/HIGH RISK RED</t>
  </si>
  <si>
    <t xml:space="preserve">100291062-150204</t>
  </si>
  <si>
    <t xml:space="preserve">CHUCK 70 CDG BLACK/WHITE/HIGH RISK RED</t>
  </si>
  <si>
    <t xml:space="preserve">150206C</t>
  </si>
  <si>
    <t xml:space="preserve">100291104-150206</t>
  </si>
  <si>
    <t xml:space="preserve">171846C</t>
  </si>
  <si>
    <t xml:space="preserve">489</t>
  </si>
  <si>
    <t xml:space="preserve">BLUE QUARTZ/EGRET/BLACK</t>
  </si>
  <si>
    <t xml:space="preserve">100291133-171846</t>
  </si>
  <si>
    <t xml:space="preserve">CHUCK 70 CDG HI BLUE QUARTZ/EGRET/BLACK</t>
  </si>
  <si>
    <t xml:space="preserve">171848C</t>
  </si>
  <si>
    <t xml:space="preserve">100291156-171848</t>
  </si>
  <si>
    <t xml:space="preserve">CHUCK 70 CDG OX BLUE QUARTZ/EGRET/BLACK</t>
  </si>
  <si>
    <t xml:space="preserve">171847C</t>
  </si>
  <si>
    <t xml:space="preserve">057</t>
  </si>
  <si>
    <t xml:space="preserve">STEEL GRAY/EGRET/BLACK</t>
  </si>
  <si>
    <t xml:space="preserve">100291177-171847</t>
  </si>
  <si>
    <t xml:space="preserve">CHUCK 70 CDG HI STEEL GRAY/EGRET/BLACK</t>
  </si>
  <si>
    <t xml:space="preserve">171849C</t>
  </si>
  <si>
    <t xml:space="preserve">100291200-171849</t>
  </si>
  <si>
    <t xml:space="preserve">CHUCK 70 CDG OX STEEL GRAY/EGRET/BLACK</t>
  </si>
  <si>
    <t xml:space="preserve">168710C</t>
  </si>
  <si>
    <t xml:space="preserve">BLACK/BLACK/WHITE</t>
  </si>
  <si>
    <t xml:space="preserve">Utility</t>
  </si>
  <si>
    <t xml:space="preserve">100291265-168710</t>
  </si>
  <si>
    <t xml:space="preserve">CTAS HI BLACK/BLACK/WHITE</t>
  </si>
  <si>
    <t xml:space="preserve">95% КОЖА, 5% ХЛОПОК</t>
  </si>
  <si>
    <t xml:space="preserve">9K</t>
  </si>
  <si>
    <t xml:space="preserve">ARV</t>
  </si>
  <si>
    <t xml:space="preserve">172344C</t>
  </si>
  <si>
    <t xml:space="preserve">BLACK/EGRET/WHITE</t>
  </si>
  <si>
    <t xml:space="preserve">3 ПОСТАВКА CONVERSE FW21</t>
  </si>
  <si>
    <t xml:space="preserve">RICK OWENS DRKSHDW</t>
  </si>
  <si>
    <t xml:space="preserve">100283765-172344</t>
  </si>
  <si>
    <t xml:space="preserve">TURBODRK CHUCK 70 HI BLACK/EGRET/WHITE</t>
  </si>
  <si>
    <t xml:space="preserve">AURORA VIET NAM INDUSTRIAL FOOTWEAR CO., LTD</t>
  </si>
  <si>
    <t xml:space="preserve">172345C</t>
  </si>
  <si>
    <t xml:space="preserve">103</t>
  </si>
  <si>
    <t xml:space="preserve">LILY WHITE/EGRET/BLACK</t>
  </si>
  <si>
    <t xml:space="preserve">100284038-172345</t>
  </si>
  <si>
    <t xml:space="preserve">TURBODRK CHUCK 70 OX LILY WHITE/EGRET</t>
  </si>
  <si>
    <t xml:space="preserve">LFS</t>
  </si>
  <si>
    <t xml:space="preserve">172488C</t>
  </si>
  <si>
    <t xml:space="preserve">500</t>
  </si>
  <si>
    <t xml:space="preserve">CONCORD/WHITE/BLACK</t>
  </si>
  <si>
    <t xml:space="preserve">100285232-172488</t>
  </si>
  <si>
    <t xml:space="preserve">RUN STAR MOTION HI CONCORD/WHITE/BLACK</t>
  </si>
  <si>
    <t xml:space="preserve">95% ХЛОПОК,  5% ПОЛИЭСТЕР</t>
  </si>
  <si>
    <t xml:space="preserve">171423C</t>
  </si>
  <si>
    <t xml:space="preserve">244</t>
  </si>
  <si>
    <t xml:space="preserve">NOMAD KHAKI/BLACK/WHITE</t>
  </si>
  <si>
    <t xml:space="preserve">Surface Fusion</t>
  </si>
  <si>
    <t xml:space="preserve">100287459-171423</t>
  </si>
  <si>
    <t xml:space="preserve">RUN STAR MOTION HI NOMAD KHAKI/BLACK</t>
  </si>
  <si>
    <t xml:space="preserve">171424C</t>
  </si>
  <si>
    <t xml:space="preserve">810</t>
  </si>
  <si>
    <t xml:space="preserve">BOLD MANDARIN/BLACK/WHITE</t>
  </si>
  <si>
    <t xml:space="preserve">100287462-171424</t>
  </si>
  <si>
    <t xml:space="preserve">RUN STAR MOTION HI BOLD MANDARIN/BLACK</t>
  </si>
  <si>
    <t xml:space="preserve">21-26</t>
  </si>
  <si>
    <t xml:space="preserve">171486C</t>
  </si>
  <si>
    <t xml:space="preserve">BLACK/LIME TWIST/EGRET</t>
  </si>
  <si>
    <t xml:space="preserve">Renew</t>
  </si>
  <si>
    <t xml:space="preserve">100287465-171486</t>
  </si>
  <si>
    <t xml:space="preserve">CHUCK 70 HI BLACK/LIME TWIST/EGRET</t>
  </si>
  <si>
    <t xml:space="preserve">85% ПОЛИЭСТЕР, 15% НЕЙЛОН</t>
  </si>
  <si>
    <t xml:space="preserve">23-29,5</t>
  </si>
  <si>
    <t xml:space="preserve">171487C</t>
  </si>
  <si>
    <t xml:space="preserve">100287468-171487</t>
  </si>
  <si>
    <t xml:space="preserve">23-29</t>
  </si>
  <si>
    <t xml:space="preserve">171545C</t>
  </si>
  <si>
    <t xml:space="preserve">BLACK/WHITE/GUM HONEY</t>
  </si>
  <si>
    <t xml:space="preserve">Seasonal Color</t>
  </si>
  <si>
    <t xml:space="preserve">100287471-171545</t>
  </si>
  <si>
    <t xml:space="preserve">RUN STAR MOTION HI BLACK/WHITE/GUM HONEY</t>
  </si>
  <si>
    <t xml:space="preserve">171667C</t>
  </si>
  <si>
    <t xml:space="preserve">CARGO KHAKI/WHITE/BLACK</t>
  </si>
  <si>
    <t xml:space="preserve">100287481-171667</t>
  </si>
  <si>
    <t xml:space="preserve">RUN STAR HIKE HI CARGO KHAKI/WHITE/BLACK</t>
  </si>
  <si>
    <t xml:space="preserve">22-25</t>
  </si>
  <si>
    <t xml:space="preserve">172470C</t>
  </si>
  <si>
    <t xml:space="preserve">BLACK/STORM WIND/BLACK</t>
  </si>
  <si>
    <t xml:space="preserve">FUTURE UTILITY</t>
  </si>
  <si>
    <t xml:space="preserve">100287484-172470</t>
  </si>
  <si>
    <t xml:space="preserve">CTAS CX HI BLACK/STORM WIND/BLACK</t>
  </si>
  <si>
    <t xml:space="preserve">73% ХЛОПОК, 15% НЕЙЛОН, 12% СПАНДЕКС</t>
  </si>
  <si>
    <t xml:space="preserve">571582C</t>
  </si>
  <si>
    <t xml:space="preserve">BLACK/JP BLUE/EGRET</t>
  </si>
  <si>
    <t xml:space="preserve">100287487-571582</t>
  </si>
  <si>
    <t xml:space="preserve">CTAS LIFT HI BLACK/JP BLUE/EGRET</t>
  </si>
  <si>
    <t xml:space="preserve">571583C</t>
  </si>
  <si>
    <t xml:space="preserve">EGRET/SATURN GOLD/BLACK</t>
  </si>
  <si>
    <t xml:space="preserve">100287489-571583</t>
  </si>
  <si>
    <t xml:space="preserve">CTAS LIFT OX EGRET/SATURN GOLD/BLACK</t>
  </si>
  <si>
    <t xml:space="preserve">571672C</t>
  </si>
  <si>
    <t xml:space="preserve">441</t>
  </si>
  <si>
    <t xml:space="preserve">SOFT ALOE/WHITE/WHITE</t>
  </si>
  <si>
    <t xml:space="preserve">100287491-571672</t>
  </si>
  <si>
    <t xml:space="preserve">CTAS LIFT HI SOFT ALOE/WHITE/WHITE</t>
  </si>
  <si>
    <t xml:space="preserve">571673C</t>
  </si>
  <si>
    <t xml:space="preserve">WHITE/PINK SALT/BLACK</t>
  </si>
  <si>
    <t xml:space="preserve">100287493-571673</t>
  </si>
  <si>
    <t xml:space="preserve">CTAS LIFT HI WHITE/PINK SALT/BLACK</t>
  </si>
  <si>
    <t xml:space="preserve">72% ПОЛИУРЕТАН, 28% ХЛОПОК</t>
  </si>
  <si>
    <t xml:space="preserve">571674C</t>
  </si>
  <si>
    <t xml:space="preserve">050</t>
  </si>
  <si>
    <t xml:space="preserve">SILVER/UNIVERSITY BLUE/WHITE</t>
  </si>
  <si>
    <t xml:space="preserve">100287495-571674</t>
  </si>
  <si>
    <t xml:space="preserve">CTAS LIFT OX SILVER/UNIVERSITY BLUE</t>
  </si>
  <si>
    <t xml:space="preserve">167809C</t>
  </si>
  <si>
    <t xml:space="preserve">965</t>
  </si>
  <si>
    <t xml:space="preserve">BLACK/CLEAR/WILD MANGO</t>
  </si>
  <si>
    <t xml:space="preserve">05/04/2021</t>
  </si>
  <si>
    <t xml:space="preserve">9 ПОСТАВКА CONVERSE FW21</t>
  </si>
  <si>
    <t xml:space="preserve">SU '20</t>
  </si>
  <si>
    <t xml:space="preserve">100284796-167809</t>
  </si>
  <si>
    <t xml:space="preserve">CTAS CX HI BLACK/CLEAR/WILD MANGO</t>
  </si>
  <si>
    <t xml:space="preserve">79% ХЛОПОК, 21% НЕЙЛОН</t>
  </si>
  <si>
    <t xml:space="preserve">100% ЭТИЛЕНВИНИЛАЦЕТАТ</t>
  </si>
  <si>
    <t xml:space="preserve">171400C</t>
  </si>
  <si>
    <t xml:space="preserve">BLACK/STEEL/WILD MANGO</t>
  </si>
  <si>
    <t xml:space="preserve">Hybrid Function</t>
  </si>
  <si>
    <t xml:space="preserve">100286817-171400</t>
  </si>
  <si>
    <t xml:space="preserve">CTAS CX HI BLACK/STEEL/WILD MANGO</t>
  </si>
  <si>
    <t xml:space="preserve">171401C</t>
  </si>
  <si>
    <t xml:space="preserve">STRING/WHITE/WILD MANGO</t>
  </si>
  <si>
    <t xml:space="preserve">CREATE NEXT COMFORT</t>
  </si>
  <si>
    <t xml:space="preserve">100286844-171401</t>
  </si>
  <si>
    <t xml:space="preserve">CTAS CX OX STRING/WHITE/WILD MANGO</t>
  </si>
  <si>
    <t xml:space="preserve">166800C</t>
  </si>
  <si>
    <t xml:space="preserve">BLACK/WHITE/GUM</t>
  </si>
  <si>
    <t xml:space="preserve">Foundational Canvas</t>
  </si>
  <si>
    <t xml:space="preserve">100291252-166800</t>
  </si>
  <si>
    <t xml:space="preserve">RUN STAR HIKE HI BLACK/WHITE/GUM</t>
  </si>
  <si>
    <t xml:space="preserve">561675C</t>
  </si>
  <si>
    <t xml:space="preserve">Leather</t>
  </si>
  <si>
    <t xml:space="preserve">100291307-561675</t>
  </si>
  <si>
    <t xml:space="preserve">CTAS LIFT HI BLACK/BLACK/WHITE</t>
  </si>
  <si>
    <t xml:space="preserve">561676C</t>
  </si>
  <si>
    <t xml:space="preserve">WHITE/BLACK/WHITE</t>
  </si>
  <si>
    <t xml:space="preserve">100291319-561676</t>
  </si>
  <si>
    <t xml:space="preserve">CTAS LIFT HI WHITE/BLACK/WHITE</t>
  </si>
  <si>
    <t xml:space="preserve">561680C</t>
  </si>
  <si>
    <t xml:space="preserve">100291332-561680</t>
  </si>
  <si>
    <t xml:space="preserve">CTAS LIFT OX WHITE/BLACK/WHITE</t>
  </si>
  <si>
    <t xml:space="preserve">22,5-25,5</t>
  </si>
  <si>
    <t xml:space="preserve">561681C</t>
  </si>
  <si>
    <t xml:space="preserve">100291341-561681</t>
  </si>
  <si>
    <t xml:space="preserve">CTAS LIFT OX BLACK/BLACK/WHITE</t>
  </si>
  <si>
    <t xml:space="preserve">9Q</t>
  </si>
  <si>
    <t xml:space="preserve">VQ</t>
  </si>
  <si>
    <t xml:space="preserve">172342C</t>
  </si>
  <si>
    <t xml:space="preserve">BLACK/BLACK/CLOUD CREAM</t>
  </si>
  <si>
    <t xml:space="preserve">100282519-172342</t>
  </si>
  <si>
    <t xml:space="preserve">TURBOWPN MID BLACK/BLACK/CLOUD CREAM</t>
  </si>
  <si>
    <t xml:space="preserve">100% ПОЛИУРЕТАН</t>
  </si>
  <si>
    <t xml:space="preserve">ANNORA VIET FTW CO LTD</t>
  </si>
  <si>
    <t xml:space="preserve">23,5-29</t>
  </si>
  <si>
    <t xml:space="preserve">172481C</t>
  </si>
  <si>
    <t xml:space="preserve">WHITE/WHITE ONYX/MULTI</t>
  </si>
  <si>
    <t xml:space="preserve">100284855-172481</t>
  </si>
  <si>
    <t xml:space="preserve">PRO LEATHER OX WHITE/WHITE ONYX/MULTI</t>
  </si>
  <si>
    <t xml:space="preserve">94% КОЖА, 6% ПОЛИЭСТЕР</t>
  </si>
  <si>
    <t xml:space="preserve">372489C</t>
  </si>
  <si>
    <t xml:space="preserve">100285372-372489</t>
  </si>
  <si>
    <t xml:space="preserve">171318C</t>
  </si>
  <si>
    <t xml:space="preserve">471</t>
  </si>
  <si>
    <t xml:space="preserve">MIDNIGHT NAVY/ELECTRIC AQUA</t>
  </si>
  <si>
    <t xml:space="preserve">100285841-171318</t>
  </si>
  <si>
    <t xml:space="preserve">CONVERSE RIVAL MID MIDNIGHT NAVY</t>
  </si>
  <si>
    <t xml:space="preserve">57% ПОЛИУРЕТАН, 43% ПОЛИЭСТЕР</t>
  </si>
  <si>
    <t xml:space="preserve">171492C</t>
  </si>
  <si>
    <t xml:space="preserve">SOFT ALOE/LIME TWIST/BLACK</t>
  </si>
  <si>
    <t xml:space="preserve">100287519-171492</t>
  </si>
  <si>
    <t xml:space="preserve">CTAS CRATER HI SOFT ALOE/LIME TWIST</t>
  </si>
  <si>
    <t xml:space="preserve">75% ПОЛИЭСТЕР, 13% СПАНДЕКС, 12% НЕЙЛОН</t>
  </si>
  <si>
    <t xml:space="preserve">81% ПОЛИЭСТЕР, 19% СПАНДЕКС</t>
  </si>
  <si>
    <t xml:space="preserve">171605C</t>
  </si>
  <si>
    <t xml:space="preserve">EGRET/LIGHT TWINE/WILD MANGO</t>
  </si>
  <si>
    <t xml:space="preserve">Create Next Comfort</t>
  </si>
  <si>
    <t xml:space="preserve">100287521-171605</t>
  </si>
  <si>
    <t xml:space="preserve">WEAPON CX MID EGRET/LIGHT TWINE</t>
  </si>
  <si>
    <t xml:space="preserve">82% КОЖА, 18% ПОЛИУРЕТАН</t>
  </si>
  <si>
    <t xml:space="preserve">22-29,5</t>
  </si>
  <si>
    <t xml:space="preserve">171715C</t>
  </si>
  <si>
    <t xml:space="preserve">064</t>
  </si>
  <si>
    <t xml:space="preserve">BLACK/ASH STONE/WHITE</t>
  </si>
  <si>
    <t xml:space="preserve">100287523-171715</t>
  </si>
  <si>
    <t xml:space="preserve">CONVERSE RIVAL MID BLACK/ASH STONE/WHITE</t>
  </si>
  <si>
    <t xml:space="preserve">571622C</t>
  </si>
  <si>
    <t xml:space="preserve">WHITE/WHITE/WHITE</t>
  </si>
  <si>
    <t xml:space="preserve">100287525-571622</t>
  </si>
  <si>
    <t xml:space="preserve">CTAS MOVE HI WHITE/WHITE/WHITE</t>
  </si>
  <si>
    <t xml:space="preserve">171313C</t>
  </si>
  <si>
    <t xml:space="preserve">BLACK/TART ORANGE/WHITE</t>
  </si>
  <si>
    <t xml:space="preserve">NBA Jam</t>
  </si>
  <si>
    <t xml:space="preserve">100287888-171313</t>
  </si>
  <si>
    <t xml:space="preserve">PRO LEATHER HI BLACK/TART ORANGE/WHITE</t>
  </si>
  <si>
    <t xml:space="preserve">24,5-32</t>
  </si>
  <si>
    <t xml:space="preserve">171306C</t>
  </si>
  <si>
    <t xml:space="preserve">610</t>
  </si>
  <si>
    <t xml:space="preserve">UNIVERSITY RED/WHITE</t>
  </si>
  <si>
    <t xml:space="preserve">100291261-171306</t>
  </si>
  <si>
    <t xml:space="preserve">ALL STAR BB JET MID UNIVERSITY RED/WHITE</t>
  </si>
  <si>
    <t xml:space="preserve">78% ПОЛИЭСТЕР, 22% ПОЛИУРЕТАН</t>
  </si>
  <si>
    <t xml:space="preserve">91% ПОЛИЭСТЕР, 9% СПАНДЕКС</t>
  </si>
  <si>
    <t xml:space="preserve">26,5-32</t>
  </si>
  <si>
    <t xml:space="preserve">171307C</t>
  </si>
  <si>
    <t xml:space="preserve">981</t>
  </si>
  <si>
    <t xml:space="preserve">BLACK/GAME ROYAL</t>
  </si>
  <si>
    <t xml:space="preserve">World Collides</t>
  </si>
  <si>
    <t xml:space="preserve">100291274-171307</t>
  </si>
  <si>
    <t xml:space="preserve">ALL STAR BB JET MID BLACK/GAME ROYAL</t>
  </si>
  <si>
    <t xml:space="preserve">58% ПОЛИУРЕТАН, 42% ПОЛИЭСТЕР</t>
  </si>
  <si>
    <t xml:space="preserve">25-32</t>
  </si>
  <si>
    <t xml:space="preserve">568497C</t>
  </si>
  <si>
    <t xml:space="preserve">BLACK/NATURAL IVORY/WHITE</t>
  </si>
  <si>
    <t xml:space="preserve">Canvas Color</t>
  </si>
  <si>
    <t xml:space="preserve">100291355-568497</t>
  </si>
  <si>
    <t xml:space="preserve">CTAS MOVE HI BLACK/NATURAL IVORY/WHITE</t>
  </si>
  <si>
    <t xml:space="preserve">171556C</t>
  </si>
  <si>
    <t xml:space="preserve">BLACK/VINTAGE WHITE/EGRET</t>
  </si>
  <si>
    <t xml:space="preserve">Orcinus</t>
  </si>
  <si>
    <t xml:space="preserve">100291445-171556</t>
  </si>
  <si>
    <t xml:space="preserve">WEAPON CX MID BLACK/VINTAGE WHITE/EGRET</t>
  </si>
  <si>
    <t xml:space="preserve">22-30</t>
  </si>
  <si>
    <t xml:space="preserve">171557C</t>
  </si>
  <si>
    <t xml:space="preserve">VINTAGE WHITE/ANTARCTICA/EGRET</t>
  </si>
  <si>
    <t xml:space="preserve">100291446-171557</t>
  </si>
  <si>
    <t xml:space="preserve">WEAPON CX MID VINTAGE WHITE</t>
  </si>
  <si>
    <t xml:space="preserve">171634C</t>
  </si>
  <si>
    <t xml:space="preserve">110</t>
  </si>
  <si>
    <t xml:space="preserve">WHITE/SOLAR RED/BLACK</t>
  </si>
  <si>
    <t xml:space="preserve">100291447-171634</t>
  </si>
  <si>
    <t xml:space="preserve">ALL STAR BB JET MID WHITE/SOLAR RED</t>
  </si>
  <si>
    <t xml:space="preserve">171697C</t>
  </si>
  <si>
    <t xml:space="preserve">986</t>
  </si>
  <si>
    <t xml:space="preserve">WHITE/LASER ORANGE/BLACK</t>
  </si>
  <si>
    <t xml:space="preserve">100291448-171697</t>
  </si>
  <si>
    <t xml:space="preserve">ALL STAR BB JET MID WHITE/LASER ORANGE</t>
  </si>
  <si>
    <t xml:space="preserve">26-32</t>
  </si>
  <si>
    <t xml:space="preserve">171698C</t>
  </si>
  <si>
    <t xml:space="preserve">019</t>
  </si>
  <si>
    <t xml:space="preserve">BLACK/VOLT GLOW/WHITE</t>
  </si>
  <si>
    <t xml:space="preserve">100291449-171698</t>
  </si>
  <si>
    <t xml:space="preserve">ALL STAR BB JET MID BLACK/VOLT GLOW</t>
  </si>
  <si>
    <t xml:space="preserve">25,5-32</t>
  </si>
  <si>
    <t xml:space="preserve">171700C</t>
  </si>
  <si>
    <t xml:space="preserve">430</t>
  </si>
  <si>
    <t xml:space="preserve">RUSH BLUE/SOAR/WHITE</t>
  </si>
  <si>
    <t xml:space="preserve">100291450-171700</t>
  </si>
  <si>
    <t xml:space="preserve">ALL STAR BB JET MID RUSH BLUE/SOAR/WHITE</t>
  </si>
  <si>
    <t xml:space="preserve">9X</t>
  </si>
  <si>
    <t xml:space="preserve">VY</t>
  </si>
  <si>
    <t xml:space="preserve">SGN</t>
  </si>
  <si>
    <t xml:space="preserve">171310C</t>
  </si>
  <si>
    <t xml:space="preserve">GAME ROYAL/UNIVERSITY RED</t>
  </si>
  <si>
    <t xml:space="preserve">VLADIVOSTOK</t>
  </si>
  <si>
    <t xml:space="preserve">1 ПОСТАВКА CONVERSE FW21</t>
  </si>
  <si>
    <t xml:space="preserve">100285550-171310</t>
  </si>
  <si>
    <t xml:space="preserve">ALL STAR BB EVO MID GAME ROYAL</t>
  </si>
  <si>
    <t xml:space="preserve">53% ПОЛИЭСТЕР,
47% ПОЛИУРЕТАН</t>
  </si>
  <si>
    <t xml:space="preserve">POU SUNG VIETNAM CO LTD</t>
  </si>
  <si>
    <t xml:space="preserve">171309C</t>
  </si>
  <si>
    <t xml:space="preserve">WHITE/SOLAR RED/LEMON VENOM</t>
  </si>
  <si>
    <t xml:space="preserve">11 ПОСТАВКА CONVERSE FW21</t>
  </si>
  <si>
    <t xml:space="preserve">14 ПОСТАВКА CONVERSE FW21</t>
  </si>
  <si>
    <t xml:space="preserve">NBA JAM</t>
  </si>
  <si>
    <t xml:space="preserve">100291295-171309</t>
  </si>
  <si>
    <t xml:space="preserve">ALL STAR BB EVO MID WHITE/SOLAR RED</t>
  </si>
  <si>
    <t xml:space="preserve">53% ТЕКСТИЛЬ (85% ПОЛИЭСТЕР, 11% ХЛОПОК, 4% СПАНДЕКС), 47% ПОЛИУРЕТАН</t>
  </si>
  <si>
    <t xml:space="preserve">9Z</t>
  </si>
  <si>
    <t xml:space="preserve">LYN</t>
  </si>
  <si>
    <t xml:space="preserve">171548C</t>
  </si>
  <si>
    <t xml:space="preserve">BRINDLE BROWN/STEEL</t>
  </si>
  <si>
    <t xml:space="preserve">04/25/2021</t>
  </si>
  <si>
    <t xml:space="preserve">Cozy Granola</t>
  </si>
  <si>
    <t xml:space="preserve">100287414-171548</t>
  </si>
  <si>
    <t xml:space="preserve">CHUCK 70 HI BRINDLE BROWN/STEEL</t>
  </si>
  <si>
    <t xml:space="preserve">59.62% ХЛОПОК, 40.38% ПОЛИУРЕТАН</t>
  </si>
  <si>
    <t xml:space="preserve">Vinh Long Footwear Co., Ltd.</t>
  </si>
  <si>
    <t xml:space="preserve">171549C</t>
  </si>
  <si>
    <t xml:space="preserve">315</t>
  </si>
  <si>
    <t xml:space="preserve">COOL SAGE/SLATE LILAC</t>
  </si>
  <si>
    <t xml:space="preserve">100287417-171549</t>
  </si>
  <si>
    <t xml:space="preserve">CHUCK 70 OX COOL SAGE/SLATE LILAC</t>
  </si>
  <si>
    <t xml:space="preserve">55.4% ХЛОПОК, 44.6% ПОЛИУРЕТАН</t>
  </si>
  <si>
    <t xml:space="preserve">SKT</t>
  </si>
  <si>
    <t xml:space="preserve">159573C</t>
  </si>
  <si>
    <t xml:space="preserve">Skate Suede</t>
  </si>
  <si>
    <t xml:space="preserve">100283706-159573</t>
  </si>
  <si>
    <t xml:space="preserve">CTAS PRO HI BLACK/BLACK/WHITE</t>
  </si>
  <si>
    <t xml:space="preserve">9% ПОЛИУРЕТАН, 41% НЕЙЛОН, 50% ПОЛИЭСТЕР</t>
  </si>
  <si>
    <t xml:space="preserve">159574C</t>
  </si>
  <si>
    <t xml:space="preserve">100284003-159574</t>
  </si>
  <si>
    <t xml:space="preserve">CTAS PRO OX BLACK/BLACK/WHITE</t>
  </si>
  <si>
    <t xml:space="preserve">13% ПОЛИУРЕТАН, 45% ПОЛИЭСТЕР, 42% НЕЙЛОН</t>
  </si>
  <si>
    <t xml:space="preserve">163261C</t>
  </si>
  <si>
    <t xml:space="preserve">007</t>
  </si>
  <si>
    <t xml:space="preserve">Intro Pack</t>
  </si>
  <si>
    <t xml:space="preserve">100284321-163261</t>
  </si>
  <si>
    <t xml:space="preserve">LOUIE LOPEZ PRO OX BLACK/BLACK/WHITE</t>
  </si>
  <si>
    <t xml:space="preserve">13.8% ПОЛИУРЕТАН, 31.1%НЕЙЛОН, 55.1% ПОЛИЭСТЕР</t>
  </si>
  <si>
    <t xml:space="preserve">171398C</t>
  </si>
  <si>
    <t xml:space="preserve">438</t>
  </si>
  <si>
    <t xml:space="preserve">UNIVERSITY BLUE/BLACK/EGRET</t>
  </si>
  <si>
    <t xml:space="preserve">100286783-171398</t>
  </si>
  <si>
    <t xml:space="preserve">RUN STAR HIKE HI UNIVERSITY BLUE/BLACK</t>
  </si>
  <si>
    <t xml:space="preserve">94.77% ПОЛИЭСТЕР, 5.23% ХЛОПОК</t>
  </si>
  <si>
    <t xml:space="preserve">16.34% ХЛОПОК, 83.66% ПОЛИЭСТЕР</t>
  </si>
  <si>
    <t xml:space="preserve">171399C</t>
  </si>
  <si>
    <t xml:space="preserve">100286799-171399</t>
  </si>
  <si>
    <t xml:space="preserve">RUN STAR HIKE HI SATURN GOLD/BLACK/EGRET</t>
  </si>
  <si>
    <t xml:space="preserve">171404C</t>
  </si>
  <si>
    <t xml:space="preserve">304</t>
  </si>
  <si>
    <t xml:space="preserve">FOREST PINE/COOL SAGE/BLACK</t>
  </si>
  <si>
    <t xml:space="preserve">100287351-171404</t>
  </si>
  <si>
    <t xml:space="preserve">CTAS ULTRA MID FOREST PINE/COOL SAGE</t>
  </si>
  <si>
    <t xml:space="preserve">69.22% ПОЛИУРЕТАН, 30.78% НЕЙЛОН</t>
  </si>
  <si>
    <t xml:space="preserve">25.37% ХЛОПОК, 74.63% ПОЛИЭСТЕР</t>
  </si>
  <si>
    <t xml:space="preserve">171406C</t>
  </si>
  <si>
    <t xml:space="preserve">WHITE/STRING/MIDNIGHT NAVY</t>
  </si>
  <si>
    <t xml:space="preserve">100287354-171406</t>
  </si>
  <si>
    <t xml:space="preserve">CTAS ULTRA OX WHITE/STRING/MIDNIGHT NAVY</t>
  </si>
  <si>
    <t xml:space="preserve"> 80.26% ПОЛИУРЕТАН, 19.74% НЕЙЛОН</t>
  </si>
  <si>
    <t xml:space="preserve">28.41% ХЛОПОК, 71.59% ПОЛИЭСТЕР</t>
  </si>
  <si>
    <t xml:space="preserve">171407C</t>
  </si>
  <si>
    <t xml:space="preserve">BLACK/CARGO KHAKI/FIRE PIT</t>
  </si>
  <si>
    <t xml:space="preserve">100287357-171407</t>
  </si>
  <si>
    <t xml:space="preserve">CTAS ULTRA OX BLACK/CARGO KHAKI/FIRE PIT</t>
  </si>
  <si>
    <t xml:space="preserve">171445C</t>
  </si>
  <si>
    <t xml:space="preserve">Cold Fusion</t>
  </si>
  <si>
    <t xml:space="preserve">100287388-171445</t>
  </si>
  <si>
    <t xml:space="preserve">CTAS STREET BOOT HI BLACK/STORM WIND</t>
  </si>
  <si>
    <t xml:space="preserve">БОТИНКИ КРОССОВЫЕ</t>
  </si>
  <si>
    <t xml:space="preserve">91.29% ПОЛИУРЕТАН, 8.71% ХЛОПОК</t>
  </si>
  <si>
    <t xml:space="preserve">24,5-30,5</t>
  </si>
  <si>
    <t xml:space="preserve">171446C</t>
  </si>
  <si>
    <t xml:space="preserve">212</t>
  </si>
  <si>
    <t xml:space="preserve">WHEAT/CEDAR BARK/WHITE</t>
  </si>
  <si>
    <t xml:space="preserve">100287391-171446</t>
  </si>
  <si>
    <t xml:space="preserve">CTAS STREET BOOT HI WHEAT/CEDAR BARK</t>
  </si>
  <si>
    <t xml:space="preserve">171482C</t>
  </si>
  <si>
    <t xml:space="preserve">MIDNIGHT NAVY/BLACK/WHITE</t>
  </si>
  <si>
    <t xml:space="preserve">100287408-171482</t>
  </si>
  <si>
    <t xml:space="preserve">CTAS STREET MID MIDNIGHT NAVY/BLACK</t>
  </si>
  <si>
    <t xml:space="preserve">171483C</t>
  </si>
  <si>
    <t xml:space="preserve">CARGO KHAKI/BLACK/WHITE</t>
  </si>
  <si>
    <t xml:space="preserve">100287411-171483</t>
  </si>
  <si>
    <t xml:space="preserve">CTAS STREET MID CARGO KHAKI/BLACK/WHITE</t>
  </si>
  <si>
    <t xml:space="preserve">171571C</t>
  </si>
  <si>
    <t xml:space="preserve">213</t>
  </si>
  <si>
    <t xml:space="preserve">CEDAR BARK/EL DORADO/WHITE</t>
  </si>
  <si>
    <t xml:space="preserve">100287420-171571</t>
  </si>
  <si>
    <t xml:space="preserve">CTAS ULTRA MID CEDAR BARK/EL DORADO</t>
  </si>
  <si>
    <t xml:space="preserve">65.23% ПОЛИУРЕТАН, 34.77% НЕЙЛОН</t>
  </si>
  <si>
    <t xml:space="preserve">171679C</t>
  </si>
  <si>
    <t xml:space="preserve">030</t>
  </si>
  <si>
    <t xml:space="preserve">ASH STONE/ELECTRIC AQUA/WHITE</t>
  </si>
  <si>
    <t xml:space="preserve">100287429-171679</t>
  </si>
  <si>
    <t xml:space="preserve">CTAS ULTRA OX ASH STONE/ELECTRIC AQUA</t>
  </si>
  <si>
    <t xml:space="preserve">80.4% ПОЛИУРЕТАН, 19.6% НЕЙЛОН</t>
  </si>
  <si>
    <t xml:space="preserve">171680C</t>
  </si>
  <si>
    <t xml:space="preserve">BLACK/LEMON VENOM/WHITE</t>
  </si>
  <si>
    <t xml:space="preserve">100287432-171680</t>
  </si>
  <si>
    <t xml:space="preserve">CTAS ULTRA MID BLACK/LEMON VENOM/WHITE</t>
  </si>
  <si>
    <t xml:space="preserve">171695C</t>
  </si>
  <si>
    <t xml:space="preserve">048</t>
  </si>
  <si>
    <t xml:space="preserve">MASON/BLACK/WHITE</t>
  </si>
  <si>
    <t xml:space="preserve">100287438-171695</t>
  </si>
  <si>
    <t xml:space="preserve">CTAS HI MASON/BLACK/WHITE</t>
  </si>
  <si>
    <t xml:space="preserve">94.84% КОЖА, 5.16% ХЛОПОК</t>
  </si>
  <si>
    <t xml:space="preserve">165935C</t>
  </si>
  <si>
    <t xml:space="preserve">BLACK/BLACK/BLACK</t>
  </si>
  <si>
    <t xml:space="preserve">05/06/2021</t>
  </si>
  <si>
    <t xml:space="preserve">7 с переносом ПОСТАВКА CONVERSE FW21</t>
  </si>
  <si>
    <t xml:space="preserve">10 ПОСТАВКА CONVERSE FW21</t>
  </si>
  <si>
    <t xml:space="preserve">East Village Explorer</t>
  </si>
  <si>
    <t xml:space="preserve">BEAU4135212/CMACGMH3217116</t>
  </si>
  <si>
    <t xml:space="preserve">100284615-165935</t>
  </si>
  <si>
    <t xml:space="preserve">CTAS WINTER HI BLACK/BLACK/BLACK</t>
  </si>
  <si>
    <t xml:space="preserve">9,14% хлопок, 90,86% кожа</t>
  </si>
  <si>
    <t xml:space="preserve">19,03% хлопок, 30,34% полиэстер, 50,63% нейлон</t>
  </si>
  <si>
    <t xml:space="preserve">168863C</t>
  </si>
  <si>
    <t xml:space="preserve">100284982-168863</t>
  </si>
  <si>
    <t xml:space="preserve">CTAS ALL TERRAIN HI BLACK/BLACK/EGRET</t>
  </si>
  <si>
    <t xml:space="preserve">89.23% КОЖА, 7.65% ПОЛИЭСТЕР, 3.12% ПОЛИУРЕТАН</t>
  </si>
  <si>
    <t xml:space="preserve">168864C</t>
  </si>
  <si>
    <t xml:space="preserve">HJCU1444091/CMAGMH3217112</t>
  </si>
  <si>
    <t xml:space="preserve">100285150-168864</t>
  </si>
  <si>
    <t xml:space="preserve">CTAS ALL TERRAIN HI BLACK/BLACK/BLACK</t>
  </si>
  <si>
    <t xml:space="preserve">171328C</t>
  </si>
  <si>
    <t xml:space="preserve">FOREST PINE/WHITE/WHITE</t>
  </si>
  <si>
    <t xml:space="preserve">Suede</t>
  </si>
  <si>
    <t xml:space="preserve">100286427-171328</t>
  </si>
  <si>
    <t xml:space="preserve">LOUIE LOPEZ PRO OX FOREST PINE/WHITE</t>
  </si>
  <si>
    <t xml:space="preserve">13.5% ПОЛИУРЕТАН, 30.99% НЕЙЛОН, 55.51% ПОЛИЭСТЕР</t>
  </si>
  <si>
    <t xml:space="preserve">171330C</t>
  </si>
  <si>
    <t xml:space="preserve">BLACK/POPPY GLOW/AMARILLO</t>
  </si>
  <si>
    <t xml:space="preserve">Mi Gente</t>
  </si>
  <si>
    <t xml:space="preserve">100286581-171330</t>
  </si>
  <si>
    <t xml:space="preserve">LOUIE LOPEZ PRO MID BLACK/POPPY GLOW</t>
  </si>
  <si>
    <t xml:space="preserve">97.53% КОЖА, 2.47% ПОЛИЭСТЕР</t>
  </si>
  <si>
    <t xml:space="preserve">17.81% ПОЛИУРЕТАН, 15.55% НЕЙЛОН, 66.64% ПОЛИЭСТЕР</t>
  </si>
  <si>
    <t xml:space="preserve">171331C</t>
  </si>
  <si>
    <t xml:space="preserve">100286657-171331</t>
  </si>
  <si>
    <t xml:space="preserve">LOUIE LOPEZ PRO MID BLACK/BLACK/WHITE</t>
  </si>
  <si>
    <t xml:space="preserve">171428C</t>
  </si>
  <si>
    <t xml:space="preserve">EGRET/BOLD MANDARIN/EGRET</t>
  </si>
  <si>
    <t xml:space="preserve">100287369-171428</t>
  </si>
  <si>
    <t xml:space="preserve">CTAS BERKSHIRE BOOT HI EGRET</t>
  </si>
  <si>
    <t xml:space="preserve">75.19% ПОЛИУРЕТАН, 24.81% ПОЛИЭСТЕР</t>
  </si>
  <si>
    <t xml:space="preserve">22-27,5</t>
  </si>
  <si>
    <t xml:space="preserve">171429C</t>
  </si>
  <si>
    <t xml:space="preserve">CARGO KHAKI/EGRET/CARGO KHAKI</t>
  </si>
  <si>
    <t xml:space="preserve">100287372-171429</t>
  </si>
  <si>
    <t xml:space="preserve">CTAS BERKSHIRE BOOT HI CARGO KHAKI</t>
  </si>
  <si>
    <t xml:space="preserve">171437C</t>
  </si>
  <si>
    <t xml:space="preserve">WHEAT/WHITE/BLACK</t>
  </si>
  <si>
    <t xml:space="preserve">100287374-171437</t>
  </si>
  <si>
    <t xml:space="preserve">CTAS ALL TERRAIN HI WHEAT/WHITE/BLACK</t>
  </si>
  <si>
    <t xml:space="preserve">92.35% КОЖА, 7.65% ПОЛИЭСТЕР</t>
  </si>
  <si>
    <t xml:space="preserve">171440C</t>
  </si>
  <si>
    <t xml:space="preserve">CEDAR BARK/WHITE/BLACK</t>
  </si>
  <si>
    <t xml:space="preserve">100287382-171440</t>
  </si>
  <si>
    <t xml:space="preserve">CTAS WINTER HI CEDAR BARK/WHITE/BLACK</t>
  </si>
  <si>
    <t xml:space="preserve">17.5% ХЛОПОК, 82.5% ПОЛИЭСТЕР</t>
  </si>
  <si>
    <t xml:space="preserve">171441C</t>
  </si>
  <si>
    <t xml:space="preserve">BLACK/WHITE/BLACK</t>
  </si>
  <si>
    <t xml:space="preserve">12 ПОСТАВКА CONVERSE FW21</t>
  </si>
  <si>
    <t xml:space="preserve">TCNU1771923/CMACGMH3217111</t>
  </si>
  <si>
    <t xml:space="preserve">100287384-171441</t>
  </si>
  <si>
    <t xml:space="preserve">CTAS WINTER HI BLACK/WHITE/BLACK</t>
  </si>
  <si>
    <t xml:space="preserve">171447C</t>
  </si>
  <si>
    <t xml:space="preserve">BLACK/BLACK/ASH STONE</t>
  </si>
  <si>
    <t xml:space="preserve">100287393-171447</t>
  </si>
  <si>
    <t xml:space="preserve">CTAS BERKSHIRE BOOT HI BLACK/BLACK</t>
  </si>
  <si>
    <t xml:space="preserve">171448C</t>
  </si>
  <si>
    <t xml:space="preserve">100287396-171448</t>
  </si>
  <si>
    <t xml:space="preserve">CTAS BERKSHIRE BOOT HI BLACK/WHITE/BLACK</t>
  </si>
  <si>
    <t xml:space="preserve">171449C</t>
  </si>
  <si>
    <t xml:space="preserve">100287399-171449</t>
  </si>
  <si>
    <t xml:space="preserve">CTAS BERKSHIRE BOOT HI CEDAR BARK</t>
  </si>
  <si>
    <t xml:space="preserve">171475C</t>
  </si>
  <si>
    <t xml:space="preserve">806</t>
  </si>
  <si>
    <t xml:space="preserve">FIRE PIT/EGRET/BLACK</t>
  </si>
  <si>
    <t xml:space="preserve">Seasonal Color Vintage Canvas</t>
  </si>
  <si>
    <t xml:space="preserve">100287402-171475</t>
  </si>
  <si>
    <t xml:space="preserve">CHUCK 70 HI FIRE PIT/EGRET/BLACK</t>
  </si>
  <si>
    <t xml:space="preserve">171479C</t>
  </si>
  <si>
    <t xml:space="preserve">100287405-171479</t>
  </si>
  <si>
    <t xml:space="preserve">CHUCK 70 OX FIRE PIT/EGRET/BLACK</t>
  </si>
  <si>
    <t xml:space="preserve">171657C</t>
  </si>
  <si>
    <t xml:space="preserve">688</t>
  </si>
  <si>
    <t xml:space="preserve">EL DORADO/EGRET/BLACK</t>
  </si>
  <si>
    <t xml:space="preserve">100287423-171657</t>
  </si>
  <si>
    <t xml:space="preserve">CHUCK 70 HI EL DORADO/EGRET/BLACK</t>
  </si>
  <si>
    <t xml:space="preserve">171684C</t>
  </si>
  <si>
    <t xml:space="preserve">242</t>
  </si>
  <si>
    <t xml:space="preserve">VELVET BROWN/BLACK/WHITE</t>
  </si>
  <si>
    <t xml:space="preserve">100287435-171684</t>
  </si>
  <si>
    <t xml:space="preserve">CTAS BERKSHIRE BOOT HI VELVET BROWN</t>
  </si>
  <si>
    <t xml:space="preserve">75.19% КОЖА, 24.81% ПОЛИЭСТЕР</t>
  </si>
  <si>
    <t xml:space="preserve">1T406</t>
  </si>
  <si>
    <t xml:space="preserve">WHITE MONOCHROME</t>
  </si>
  <si>
    <t xml:space="preserve">100287441-1T406</t>
  </si>
  <si>
    <t xml:space="preserve">CT A/S LTHR HI WHT MONOCH</t>
  </si>
  <si>
    <t xml:space="preserve">571375C</t>
  </si>
  <si>
    <t xml:space="preserve">FIRE PIT/HIMALAYAN SALT/WHITE</t>
  </si>
  <si>
    <t xml:space="preserve">05/10/2021</t>
  </si>
  <si>
    <t xml:space="preserve">13 ПОСТАВКА CONVERSE FW21</t>
  </si>
  <si>
    <t xml:space="preserve">100287444-571375</t>
  </si>
  <si>
    <t xml:space="preserve">CTAS HI FIRE PIT/HIMALAYAN SALT/WHITE</t>
  </si>
  <si>
    <t xml:space="preserve">40% ПОЛИУРЕТАН, 30% ПОЛИЭСТЕР, 30% ПОЛИЭТИХЛОПОК</t>
  </si>
  <si>
    <t xml:space="preserve">571376C</t>
  </si>
  <si>
    <t xml:space="preserve">UNIVERSITY BLUE/JP BLUE/WHITE</t>
  </si>
  <si>
    <t xml:space="preserve">100287447-571376</t>
  </si>
  <si>
    <t xml:space="preserve">CTAS HI UNIVERSITY BLUE/JP BLUE/WHITE</t>
  </si>
  <si>
    <t xml:space="preserve">571378C</t>
  </si>
  <si>
    <t xml:space="preserve">HIMALAYAN SALT/STEEL/WHITE</t>
  </si>
  <si>
    <t xml:space="preserve">100287450-571378</t>
  </si>
  <si>
    <t xml:space="preserve">CTAS OX HIMALAYAN SALT/STEEL/WHITE</t>
  </si>
  <si>
    <t xml:space="preserve">171438C</t>
  </si>
  <si>
    <t xml:space="preserve">WHEAT/BLACK/STRING</t>
  </si>
  <si>
    <t xml:space="preserve">05/15/2021</t>
  </si>
  <si>
    <t xml:space="preserve">100287376-171438</t>
  </si>
  <si>
    <t xml:space="preserve">CHUCK 70 EXPLORE WP HI WHEAT/BLACK</t>
  </si>
  <si>
    <t xml:space="preserve">171439C</t>
  </si>
  <si>
    <t xml:space="preserve">BLACK/BOLD MANDARIN/STRING</t>
  </si>
  <si>
    <t xml:space="preserve">100287379-171439</t>
  </si>
  <si>
    <t xml:space="preserve">CHUCK 70 EXPLORE WP HI BLACK</t>
  </si>
  <si>
    <t xml:space="preserve">671530C</t>
  </si>
  <si>
    <t xml:space="preserve">05/16/2021</t>
  </si>
  <si>
    <t xml:space="preserve">OUTLINE LOGO</t>
  </si>
  <si>
    <t xml:space="preserve">100287453-671530</t>
  </si>
  <si>
    <t xml:space="preserve">PRO BLAZE HI WHITE/BLACK/WHITE</t>
  </si>
  <si>
    <t xml:space="preserve">63.8% КОЖА, 36.2% ПОЛИУРЕТАН</t>
  </si>
  <si>
    <t xml:space="preserve">17-22</t>
  </si>
  <si>
    <t xml:space="preserve">671531C</t>
  </si>
  <si>
    <t xml:space="preserve">BLACK/CASINO/WHITE</t>
  </si>
  <si>
    <t xml:space="preserve">05/17/2021</t>
  </si>
  <si>
    <t xml:space="preserve">100287456-671531</t>
  </si>
  <si>
    <t xml:space="preserve">PRO BLAZE HI BLACK/CASINO/WHITE</t>
  </si>
  <si>
    <t xml:space="preserve">171666C</t>
  </si>
  <si>
    <t xml:space="preserve">WHEAT/SHADOWBERRY</t>
  </si>
  <si>
    <t xml:space="preserve">05/22/2021</t>
  </si>
  <si>
    <t xml:space="preserve">100287426-171666</t>
  </si>
  <si>
    <t xml:space="preserve">RUN STAR HIKE HI WHEAT/SHADOWBERRY</t>
  </si>
  <si>
    <t xml:space="preserve">172394C</t>
  </si>
  <si>
    <t xml:space="preserve">554</t>
  </si>
  <si>
    <t xml:space="preserve">POSEIDON/BLACK/POSEIDON</t>
  </si>
  <si>
    <t xml:space="preserve">INC-FA21-02</t>
  </si>
  <si>
    <t xml:space="preserve">THIS IS NEVER THAT</t>
  </si>
  <si>
    <t xml:space="preserve">100289890-172394</t>
  </si>
  <si>
    <t xml:space="preserve">ONE STAR OX POSEIDON/BLACK/POSEIDON</t>
  </si>
  <si>
    <t xml:space="preserve">14.11% ПОЛИУРЕТАН, 85.89% ПОЛИЭСТЕР</t>
  </si>
  <si>
    <t xml:space="preserve">172395C</t>
  </si>
  <si>
    <t xml:space="preserve">LEMON ICING/PASTEL YELLOW</t>
  </si>
  <si>
    <t xml:space="preserve">100290942-172395</t>
  </si>
  <si>
    <t xml:space="preserve">CHUCK 70 HI LEMON ICING/PASTEL YELLOW</t>
  </si>
  <si>
    <t xml:space="preserve">95.01% КОЖА, 4.99% ХЛОПОК</t>
  </si>
  <si>
    <t xml:space="preserve">172577C</t>
  </si>
  <si>
    <t xml:space="preserve">ANTIQUE WHITE/BROWN/EGRET</t>
  </si>
  <si>
    <t xml:space="preserve">JOHN ELLIOT</t>
  </si>
  <si>
    <t xml:space="preserve">100291035-172577</t>
  </si>
  <si>
    <t xml:space="preserve">SKID GRIP OX ANTIQUE WHITE/BROWN/EGRET</t>
  </si>
  <si>
    <t xml:space="preserve">172578C</t>
  </si>
  <si>
    <t xml:space="preserve">095</t>
  </si>
  <si>
    <t xml:space="preserve">FRENCH OAK/GREEN/EGRET</t>
  </si>
  <si>
    <t xml:space="preserve">100291085-172578</t>
  </si>
  <si>
    <t xml:space="preserve">SKID GRIP OX FRENCH OAK/GREEN/EGRET</t>
  </si>
  <si>
    <t xml:space="preserve">171305C</t>
  </si>
  <si>
    <t xml:space="preserve">MILK/EGRET/NATURAL IVORY</t>
  </si>
  <si>
    <t xml:space="preserve">100291237-171305</t>
  </si>
  <si>
    <t xml:space="preserve">CHUCK 70 OX MILK/EGRET/NATURAL IVORY</t>
  </si>
  <si>
    <t xml:space="preserve"> 100% ПОЛИЭСТЕР</t>
  </si>
  <si>
    <t xml:space="preserve">23-30</t>
  </si>
  <si>
    <t xml:space="preserve">1J793C</t>
  </si>
  <si>
    <t xml:space="preserve">1J793</t>
  </si>
  <si>
    <t xml:space="preserve">010</t>
  </si>
  <si>
    <t xml:space="preserve">CHARCOAL</t>
  </si>
  <si>
    <t xml:space="preserve">100291285-1J793</t>
  </si>
  <si>
    <t xml:space="preserve">CT A/S SEASNL HI CHARCOAL</t>
  </si>
  <si>
    <t xml:space="preserve">1J794C</t>
  </si>
  <si>
    <t xml:space="preserve">1J794</t>
  </si>
  <si>
    <t xml:space="preserve">100291297-1J794</t>
  </si>
  <si>
    <t xml:space="preserve">CT A/S SEASNL OX CHARCOAL</t>
  </si>
  <si>
    <t xml:space="preserve">171326C</t>
  </si>
  <si>
    <t xml:space="preserve">VINTAGE WHITE/WHITE/WHITE</t>
  </si>
  <si>
    <t xml:space="preserve">07/14/2021</t>
  </si>
  <si>
    <t xml:space="preserve">21 ПОСТАВКА CONVERSE FW21</t>
  </si>
  <si>
    <t xml:space="preserve">22 ПОСТАВКА CONVERSE FW21</t>
  </si>
  <si>
    <t xml:space="preserve">Alexis Sablone</t>
  </si>
  <si>
    <t xml:space="preserve">100291340-171326</t>
  </si>
  <si>
    <t xml:space="preserve">ONE STAR PRO MID PALE/PUTTY/WHITE/WHITE</t>
  </si>
  <si>
    <t xml:space="preserve">30.26% НЕЙЛОН, 69.74% ПОЛИЭСТЕР</t>
  </si>
  <si>
    <t xml:space="preserve">171662C</t>
  </si>
  <si>
    <t xml:space="preserve">EGRET/BLACK/FOREST PINE</t>
  </si>
  <si>
    <t xml:space="preserve">100291440-171662</t>
  </si>
  <si>
    <t xml:space="preserve">CHUCK 70 HI EGRET/BLACK/FOREST PINE</t>
  </si>
  <si>
    <t xml:space="preserve">171663C</t>
  </si>
  <si>
    <t xml:space="preserve">WHITE/BLACK/EGRET</t>
  </si>
  <si>
    <t xml:space="preserve">Gentle Tech</t>
  </si>
  <si>
    <t xml:space="preserve">100291441-171663</t>
  </si>
  <si>
    <t xml:space="preserve">RUN STAR VELOZ OX WHITE/BLACK/EGRET</t>
  </si>
  <si>
    <t xml:space="preserve">171664C</t>
  </si>
  <si>
    <t xml:space="preserve">BOLD MANDARIN/BLACK/EGRET</t>
  </si>
  <si>
    <t xml:space="preserve">100291442-171664</t>
  </si>
  <si>
    <t xml:space="preserve">RUN STAR VELOZ OX BOLD MANDARIN/BLACK</t>
  </si>
  <si>
    <t xml:space="preserve">171683C</t>
  </si>
  <si>
    <t xml:space="preserve">100291443-171683</t>
  </si>
  <si>
    <t xml:space="preserve">CTAS BERKSHIRE BOOT HI MASON/BLACK/WHITE</t>
  </si>
  <si>
    <t xml:space="preserve">171692C</t>
  </si>
  <si>
    <t xml:space="preserve">BROWN/SOLAR RED/ELECTRIC AQUA</t>
  </si>
  <si>
    <t xml:space="preserve">100291444-171692</t>
  </si>
  <si>
    <t xml:space="preserve">CHUCK 70 HI BROWN/SOLAR RED</t>
  </si>
  <si>
    <t xml:space="preserve">86.91% ХЛОПОК, 13.09% ПОЛИЭСТЕР</t>
  </si>
  <si>
    <t xml:space="preserve">16.9% ПОЛИЭСТЕР, 83.1% ХЛОПОК</t>
  </si>
  <si>
    <t xml:space="preserve">171327C</t>
  </si>
  <si>
    <t xml:space="preserve">100291623-171327</t>
  </si>
  <si>
    <t xml:space="preserve">ONE STAR PRO OX BLACK/BLACK/WHITE</t>
  </si>
  <si>
    <t xml:space="preserve">97.24% КОЖА, 2.76% ПОЛИУРЕТАН</t>
  </si>
  <si>
    <t xml:space="preserve">19.13% ПОЛИУРЕТАН, 15.47% НЕЙЛОН, 65.4% ПОЛИЭСТЕР</t>
  </si>
  <si>
    <t xml:space="preserve">171425C</t>
  </si>
  <si>
    <t xml:space="preserve">EGRET/LIGHT TWINE</t>
  </si>
  <si>
    <t xml:space="preserve">05/29/2021</t>
  </si>
  <si>
    <t xml:space="preserve">100287360-171425</t>
  </si>
  <si>
    <t xml:space="preserve">CTAS LUGGED WINTER 2.0 HI EGRET</t>
  </si>
  <si>
    <t xml:space="preserve">22,5-27</t>
  </si>
  <si>
    <t xml:space="preserve">171426C</t>
  </si>
  <si>
    <t xml:space="preserve">CARGO KHAKI/BOLD MANDARIN</t>
  </si>
  <si>
    <t xml:space="preserve">100287363-171426</t>
  </si>
  <si>
    <t xml:space="preserve">CTAS LUGGED WINTER 2.0 HI CARGO KHAKI</t>
  </si>
  <si>
    <t xml:space="preserve">171427C</t>
  </si>
  <si>
    <t xml:space="preserve">BLACK/BLACK/BOLD MANDARIN</t>
  </si>
  <si>
    <t xml:space="preserve">100287366-171427</t>
  </si>
  <si>
    <t xml:space="preserve">CTAS LUGGED WINTER 2.0 HI BLACK/BLACK</t>
  </si>
  <si>
    <t xml:space="preserve">22-28,5</t>
  </si>
  <si>
    <t xml:space="preserve">AA</t>
  </si>
  <si>
    <t xml:space="preserve">DEC</t>
  </si>
  <si>
    <t xml:space="preserve">SHA</t>
  </si>
  <si>
    <t xml:space="preserve">AP</t>
  </si>
  <si>
    <t xml:space="preserve">TOP</t>
  </si>
  <si>
    <t xml:space="preserve">TEE</t>
  </si>
  <si>
    <t xml:space="preserve">10007887-A01</t>
  </si>
  <si>
    <t xml:space="preserve">10007887</t>
  </si>
  <si>
    <t xml:space="preserve">05/05/2021</t>
  </si>
  <si>
    <t xml:space="preserve">6 ПОСТАВКА CONVERSE FW21</t>
  </si>
  <si>
    <t xml:space="preserve">16.06.21.2021</t>
  </si>
  <si>
    <t xml:space="preserve">NOVA</t>
  </si>
  <si>
    <t xml:space="preserve">100280489-10007887001</t>
  </si>
  <si>
    <t xml:space="preserve">NOVA CHUCK PATCH TEE BLACK</t>
  </si>
  <si>
    <t xml:space="preserve">ФУТБОЛКА</t>
  </si>
  <si>
    <t xml:space="preserve">МУЖ</t>
  </si>
  <si>
    <t xml:space="preserve">КИТАЙ</t>
  </si>
  <si>
    <t xml:space="preserve">Jiaxing Duoling Garments</t>
  </si>
  <si>
    <t xml:space="preserve">10007887-A52</t>
  </si>
  <si>
    <t xml:space="preserve">SATURN GOLD</t>
  </si>
  <si>
    <t xml:space="preserve">100280490-10007887741</t>
  </si>
  <si>
    <t xml:space="preserve">NOVA CHUCK PATCH TEE SATURN GOLD</t>
  </si>
  <si>
    <t xml:space="preserve">10007887-A56</t>
  </si>
  <si>
    <t xml:space="preserve">MIDNIGHT NAVY</t>
  </si>
  <si>
    <t xml:space="preserve">100280491-10007887471</t>
  </si>
  <si>
    <t xml:space="preserve">NOVA CHUCK PATCH TEE MIDNIGHT NAVY</t>
  </si>
  <si>
    <t xml:space="preserve">10022833-A01</t>
  </si>
  <si>
    <t xml:space="preserve">10022833</t>
  </si>
  <si>
    <t xml:space="preserve">100280879-10022833102</t>
  </si>
  <si>
    <t xml:space="preserve">HYBRID FLOWER CP INFILL CLASSIC T WHITE</t>
  </si>
  <si>
    <t xml:space="preserve">10022833-A02</t>
  </si>
  <si>
    <t xml:space="preserve">CONVERSE BLACK</t>
  </si>
  <si>
    <t xml:space="preserve">100280880-10022833001</t>
  </si>
  <si>
    <t xml:space="preserve">HYBRID FLOWER CP INFILL CLASSIC T BLACK</t>
  </si>
  <si>
    <t xml:space="preserve">10022065-A01</t>
  </si>
  <si>
    <t xml:space="preserve">10022065</t>
  </si>
  <si>
    <t xml:space="preserve">05/01/2021</t>
  </si>
  <si>
    <t xml:space="preserve">SEASONAL</t>
  </si>
  <si>
    <t xml:space="preserve">100280874-10022065001</t>
  </si>
  <si>
    <t xml:space="preserve">CINCH TIE CUT AND SEW TEE BLACK</t>
  </si>
  <si>
    <t xml:space="preserve">10022065-A02</t>
  </si>
  <si>
    <t xml:space="preserve">100280875-10022065102</t>
  </si>
  <si>
    <t xml:space="preserve">CINCH TIE CUT AND SEW TEE WHITE</t>
  </si>
  <si>
    <t xml:space="preserve">SWT</t>
  </si>
  <si>
    <t xml:space="preserve">10022706-A01</t>
  </si>
  <si>
    <t xml:space="preserve">10022706</t>
  </si>
  <si>
    <t xml:space="preserve">433</t>
  </si>
  <si>
    <t xml:space="preserve">NAVY BLAZER</t>
  </si>
  <si>
    <t xml:space="preserve">03/27/2021</t>
  </si>
  <si>
    <t xml:space="preserve">08/12/2021</t>
  </si>
  <si>
    <t xml:space="preserve">08/28/2021</t>
  </si>
  <si>
    <t xml:space="preserve">OrbicoStyle-RU SU21</t>
  </si>
  <si>
    <t xml:space="preserve">27 ПОСТАВКА CONVERSE FW21</t>
  </si>
  <si>
    <t xml:space="preserve">28 ПОСТАВКА CONVERSE FW21</t>
  </si>
  <si>
    <t xml:space="preserve">100278207-10022706433</t>
  </si>
  <si>
    <t xml:space="preserve">CONVERSE X THISISNEVERTHAT FLEECE NAVY</t>
  </si>
  <si>
    <t xml:space="preserve">ДЖЕМПЕР</t>
  </si>
  <si>
    <t xml:space="preserve">80% хлопок, 20% полиэстер</t>
  </si>
  <si>
    <t xml:space="preserve">BTM</t>
  </si>
  <si>
    <t xml:space="preserve">PNT</t>
  </si>
  <si>
    <t xml:space="preserve">10023065-A01</t>
  </si>
  <si>
    <t xml:space="preserve">100280512-10023065001</t>
  </si>
  <si>
    <t xml:space="preserve">SPACE JAM A NEW LEGACY SHORT BLACK</t>
  </si>
  <si>
    <t xml:space="preserve">БРЮКИ</t>
  </si>
  <si>
    <t xml:space="preserve">72% нейлон, 28% ХЛОПОК</t>
  </si>
  <si>
    <t xml:space="preserve">10022805-A01</t>
  </si>
  <si>
    <t xml:space="preserve">CRACKLE CARGO KHAKI</t>
  </si>
  <si>
    <t xml:space="preserve">RIGA</t>
  </si>
  <si>
    <t xml:space="preserve">15 ПОСТАВКА CONVERSE FW21</t>
  </si>
  <si>
    <t xml:space="preserve">COURT</t>
  </si>
  <si>
    <t xml:space="preserve">100280877-10022805360</t>
  </si>
  <si>
    <t xml:space="preserve">CROSSOVER TEE PRINT CARGO KHAKI</t>
  </si>
  <si>
    <t xml:space="preserve">10022805-A02</t>
  </si>
  <si>
    <t xml:space="preserve">CRACKLE EGRET</t>
  </si>
  <si>
    <t xml:space="preserve">100280878-10022805281</t>
  </si>
  <si>
    <t xml:space="preserve">CROSSOVER TEE PRINT EGRET</t>
  </si>
  <si>
    <t xml:space="preserve">10022060-A01</t>
  </si>
  <si>
    <t xml:space="preserve">COOL SAGE</t>
  </si>
  <si>
    <t xml:space="preserve">05/19/2021</t>
  </si>
  <si>
    <t xml:space="preserve">SHAPES</t>
  </si>
  <si>
    <t xml:space="preserve">100280871-10022060315</t>
  </si>
  <si>
    <t xml:space="preserve">SHAPES GRAPHIC BOX TEE COOL SAGE</t>
  </si>
  <si>
    <t xml:space="preserve">10022060-A04</t>
  </si>
  <si>
    <t xml:space="preserve">EGRET</t>
  </si>
  <si>
    <t xml:space="preserve">100280872-10022060281</t>
  </si>
  <si>
    <t xml:space="preserve">SHAPES GRAPHIC BOX TEE EGRET</t>
  </si>
  <si>
    <t xml:space="preserve">10022060-A05</t>
  </si>
  <si>
    <t xml:space="preserve">100280873-10022060001</t>
  </si>
  <si>
    <t xml:space="preserve">SHAPES GRAPHIC BOX TEE BLACK</t>
  </si>
  <si>
    <t xml:space="preserve">10022009-A01</t>
  </si>
  <si>
    <t xml:space="preserve">SKATE</t>
  </si>
  <si>
    <t xml:space="preserve">100280870-10022009001</t>
  </si>
  <si>
    <t xml:space="preserve">ZIP FRONT MICRO FLEECE JACKET BLACK</t>
  </si>
  <si>
    <t xml:space="preserve">AF</t>
  </si>
  <si>
    <t xml:space="preserve">CTL</t>
  </si>
  <si>
    <t xml:space="preserve">TXG</t>
  </si>
  <si>
    <t xml:space="preserve">AC</t>
  </si>
  <si>
    <t xml:space="preserve">LAC</t>
  </si>
  <si>
    <t xml:space="preserve">VAL</t>
  </si>
  <si>
    <t xml:space="preserve">10021898-A02</t>
  </si>
  <si>
    <t xml:space="preserve">4 ПОСТАВКА CONVERSE FW21</t>
  </si>
  <si>
    <t xml:space="preserve">BASIC</t>
  </si>
  <si>
    <t xml:space="preserve">100279982-10021898281</t>
  </si>
  <si>
    <t xml:space="preserve">45IN CHUCK 70 LACE EGRET</t>
  </si>
  <si>
    <t xml:space="preserve">ШНУРКИ</t>
  </si>
  <si>
    <t xml:space="preserve">ТАЙВАНЬ</t>
  </si>
  <si>
    <t xml:space="preserve">Co Ltd</t>
  </si>
  <si>
    <t xml:space="preserve">10021899-A02</t>
  </si>
  <si>
    <t xml:space="preserve">100279996-10021899281</t>
  </si>
  <si>
    <t xml:space="preserve">54IN CHUCK 70 LACE EGRET</t>
  </si>
  <si>
    <t xml:space="preserve">10021900-A02</t>
  </si>
  <si>
    <t xml:space="preserve">100280011-10021900281</t>
  </si>
  <si>
    <t xml:space="preserve">63IN CHUCK 70 LACE EGRET</t>
  </si>
  <si>
    <t xml:space="preserve">10000998-A02</t>
  </si>
  <si>
    <t xml:space="preserve">100288528-10000998100</t>
  </si>
  <si>
    <t xml:space="preserve">45IN WHITE LACE</t>
  </si>
  <si>
    <t xml:space="preserve">10001016-A02</t>
  </si>
  <si>
    <t xml:space="preserve">100288533-10001016100</t>
  </si>
  <si>
    <t xml:space="preserve">54IN WHITE LACE</t>
  </si>
  <si>
    <t xml:space="preserve">AM</t>
  </si>
  <si>
    <t xml:space="preserve">PKM</t>
  </si>
  <si>
    <t xml:space="preserve">SRG</t>
  </si>
  <si>
    <t xml:space="preserve">BAG</t>
  </si>
  <si>
    <t xml:space="preserve">BPK</t>
  </si>
  <si>
    <t xml:space="preserve">10019900-A11</t>
  </si>
  <si>
    <t xml:space="preserve">HIMALAYAN SALT</t>
  </si>
  <si>
    <t xml:space="preserve">Riga</t>
  </si>
  <si>
    <t xml:space="preserve">5 ПОСТАВКА CONVERSE FW21</t>
  </si>
  <si>
    <t xml:space="preserve">100278114-10019900530</t>
  </si>
  <si>
    <t xml:space="preserve">GO 2 BACKPACK HIMALAYAN SALT</t>
  </si>
  <si>
    <t xml:space="preserve">РЮКЗАК</t>
  </si>
  <si>
    <t xml:space="preserve">ИНДОНЕЗИЯ</t>
  </si>
  <si>
    <t xml:space="preserve">PT KANINDO MAKMUR JAYA</t>
  </si>
  <si>
    <t xml:space="preserve">10019900-A17</t>
  </si>
  <si>
    <t xml:space="preserve">WHEAT/CEDAR BARK</t>
  </si>
  <si>
    <t xml:space="preserve">100278148-10019900212</t>
  </si>
  <si>
    <t xml:space="preserve">GO 2 BACKPACK WHEAT/CEDAR BARK</t>
  </si>
  <si>
    <t xml:space="preserve">10019901-A09</t>
  </si>
  <si>
    <t xml:space="preserve">002</t>
  </si>
  <si>
    <t xml:space="preserve">BLACK/EGRET FLORAL</t>
  </si>
  <si>
    <t xml:space="preserve">100278156-10019901002</t>
  </si>
  <si>
    <t xml:space="preserve">GO 2 BACKPACK PRINT BLACK/EGRET FLORAL</t>
  </si>
  <si>
    <t xml:space="preserve">CRS</t>
  </si>
  <si>
    <t xml:space="preserve">10019907-A05</t>
  </si>
  <si>
    <t xml:space="preserve">100278160-10019907001</t>
  </si>
  <si>
    <t xml:space="preserve">SLING PACK BLACK</t>
  </si>
  <si>
    <t xml:space="preserve">СУМКА</t>
  </si>
  <si>
    <t xml:space="preserve">100% полиэстер</t>
  </si>
  <si>
    <t xml:space="preserve">10019907-A06</t>
  </si>
  <si>
    <t xml:space="preserve">UNIVERSITY RED</t>
  </si>
  <si>
    <t xml:space="preserve">100278164-10019907610</t>
  </si>
  <si>
    <t xml:space="preserve">SLING PACK UNIVERSITY RED</t>
  </si>
  <si>
    <t xml:space="preserve">10020533-A01</t>
  </si>
  <si>
    <t xml:space="preserve">100278167-10020533001</t>
  </si>
  <si>
    <t xml:space="preserve">GO 2 BACKPACK BLACK</t>
  </si>
  <si>
    <t xml:space="preserve">10020533-A03</t>
  </si>
  <si>
    <t xml:space="preserve">100278170-10020533610</t>
  </si>
  <si>
    <t xml:space="preserve">GO 2 BACKPACK UNIVERSITY RED</t>
  </si>
  <si>
    <t xml:space="preserve">10021138-A01</t>
  </si>
  <si>
    <t xml:space="preserve">100278174-10021138001</t>
  </si>
  <si>
    <t xml:space="preserve">STRAIGHT EDGE BLACK</t>
  </si>
  <si>
    <t xml:space="preserve">10021138-A03</t>
  </si>
  <si>
    <t xml:space="preserve">100278176-10021138610</t>
  </si>
  <si>
    <t xml:space="preserve">STRAIGHT EDGE UNIVERSITY RED</t>
  </si>
  <si>
    <t xml:space="preserve">10022108-A01</t>
  </si>
  <si>
    <t xml:space="preserve">CARGO KHAKI/VELVET BROWN/FIRE</t>
  </si>
  <si>
    <t xml:space="preserve">100278181-10022108360</t>
  </si>
  <si>
    <t xml:space="preserve">STRAIGHT EDGE BACKPACK KHAKI/BROWN/FIRE</t>
  </si>
  <si>
    <t xml:space="preserve">10022108-A02</t>
  </si>
  <si>
    <t xml:space="preserve">WHEAT/CEDAR BARK/FOREST PINE</t>
  </si>
  <si>
    <t xml:space="preserve">100278182-10022108212</t>
  </si>
  <si>
    <t xml:space="preserve">STRAIGHT EDGE BACKPACK WHEAT/BARK/PINE</t>
  </si>
  <si>
    <t xml:space="preserve">10022097-A01</t>
  </si>
  <si>
    <t xml:space="preserve">100280025-10022097001</t>
  </si>
  <si>
    <t xml:space="preserve">TRANSITION BACKPACK BLACK</t>
  </si>
  <si>
    <t xml:space="preserve">10022098-A01</t>
  </si>
  <si>
    <t xml:space="preserve">100280110-10022098001</t>
  </si>
  <si>
    <t xml:space="preserve">TRANSITION SLING BLACK</t>
  </si>
  <si>
    <t xml:space="preserve">10022101-A01</t>
  </si>
  <si>
    <t xml:space="preserve">100280623-10022101001</t>
  </si>
  <si>
    <t xml:space="preserve">UTILITY SLING BLACK</t>
  </si>
  <si>
    <t xml:space="preserve">10022103-A01</t>
  </si>
  <si>
    <t xml:space="preserve">100280625-10022103001</t>
  </si>
  <si>
    <t xml:space="preserve">COMMS POUCH 2.0 PRINT BLACK</t>
  </si>
  <si>
    <t xml:space="preserve">10022622-A01</t>
  </si>
  <si>
    <t xml:space="preserve">100280628-10022622001</t>
  </si>
  <si>
    <t xml:space="preserve">SPEED 2 BACKPACK BLACK</t>
  </si>
  <si>
    <t xml:space="preserve">10023066-A01</t>
  </si>
  <si>
    <t xml:space="preserve">05/31/2021</t>
  </si>
  <si>
    <t xml:space="preserve">INC-AC-FA21-01</t>
  </si>
  <si>
    <t xml:space="preserve">100280525-10023066001</t>
  </si>
  <si>
    <t xml:space="preserve">SPACE JAM A NEW LEGACY BACKPACK BLACK</t>
  </si>
  <si>
    <t xml:space="preserve">10022098-A03</t>
  </si>
  <si>
    <t xml:space="preserve">STRING</t>
  </si>
  <si>
    <t xml:space="preserve">05/24/2021</t>
  </si>
  <si>
    <t xml:space="preserve">16 ПОСТАВКА CONVERSE FW21</t>
  </si>
  <si>
    <t xml:space="preserve">100280134-10022098295</t>
  </si>
  <si>
    <t xml:space="preserve">TRANSITION SLING STRING</t>
  </si>
  <si>
    <t xml:space="preserve">10022622-A03</t>
  </si>
  <si>
    <t xml:space="preserve">100280629-10022622360</t>
  </si>
  <si>
    <t xml:space="preserve">SPEED 2 BACKPACK KHAKI/BROWN/FIRE PIT</t>
  </si>
  <si>
    <t xml:space="preserve">10022099-A01</t>
  </si>
  <si>
    <t xml:space="preserve">100280622-10022099001</t>
  </si>
  <si>
    <t xml:space="preserve">UTILITY BACKPACK BLACK</t>
  </si>
  <si>
    <t xml:space="preserve">L6</t>
  </si>
  <si>
    <t xml:space="preserve">10022708-A01</t>
  </si>
  <si>
    <t xml:space="preserve">499</t>
  </si>
  <si>
    <t xml:space="preserve">SILVER BIRCH</t>
  </si>
  <si>
    <t xml:space="preserve">05/09/2021</t>
  </si>
  <si>
    <t xml:space="preserve">100279966-10022708499</t>
  </si>
  <si>
    <t xml:space="preserve">CONVERSE X THISISNEVERTHAT PANT SILVER</t>
  </si>
  <si>
    <t xml:space="preserve">SHT</t>
  </si>
  <si>
    <t xml:space="preserve">10022012-A02</t>
  </si>
  <si>
    <t xml:space="preserve">WASHED BLACK</t>
  </si>
  <si>
    <t xml:space="preserve">100280867-10022012001</t>
  </si>
  <si>
    <t xml:space="preserve">WOVEN BUTTON DOWN WASHED BLACK</t>
  </si>
  <si>
    <t xml:space="preserve">JKT</t>
  </si>
  <si>
    <t xml:space="preserve">10022707-A01</t>
  </si>
  <si>
    <t xml:space="preserve">23 ПОСТАВКА CONVERSE FW21</t>
  </si>
  <si>
    <t xml:space="preserve">24 ПОСТАВКА CONVERSE FW21</t>
  </si>
  <si>
    <t xml:space="preserve">100278142-10022707433</t>
  </si>
  <si>
    <t xml:space="preserve">CONVERSE X THISISNEVERTHAT JACKET NAVY</t>
  </si>
  <si>
    <t xml:space="preserve">КУРТКА</t>
  </si>
  <si>
    <t xml:space="preserve">100% нейлон</t>
  </si>
  <si>
    <t xml:space="preserve">T3</t>
  </si>
  <si>
    <t xml:space="preserve">CAP</t>
  </si>
  <si>
    <t xml:space="preserve">HAT</t>
  </si>
  <si>
    <t xml:space="preserve">BKT</t>
  </si>
  <si>
    <t xml:space="preserve">10008474-A02</t>
  </si>
  <si>
    <t xml:space="preserve">100280445-10008474102</t>
  </si>
  <si>
    <t xml:space="preserve">TIPOFF CHUCK BASEBALL MPU WHITE</t>
  </si>
  <si>
    <t xml:space="preserve">КЕПКА</t>
  </si>
  <si>
    <t xml:space="preserve">Jiangsu Asian Sourcing Headwear Mfg. Co., Ltd</t>
  </si>
  <si>
    <t xml:space="preserve">BSL</t>
  </si>
  <si>
    <t xml:space="preserve">10018289-A02</t>
  </si>
  <si>
    <t xml:space="preserve">100280447-10018289001</t>
  </si>
  <si>
    <t xml:space="preserve">TIPOFF BASEBALL BLACK</t>
  </si>
  <si>
    <t xml:space="preserve">10022117-A01</t>
  </si>
  <si>
    <t xml:space="preserve">100280612-10022117001</t>
  </si>
  <si>
    <t xml:space="preserve">NOVELTY BASEBALL CAP HPS BLACK</t>
  </si>
  <si>
    <t xml:space="preserve">KNT</t>
  </si>
  <si>
    <t xml:space="preserve">10020864-A01</t>
  </si>
  <si>
    <t xml:space="preserve">04/28/2021</t>
  </si>
  <si>
    <t xml:space="preserve">100280448-10020864001</t>
  </si>
  <si>
    <t xml:space="preserve">NOVA TALL BEANIE CONVERSE BLACK</t>
  </si>
  <si>
    <t xml:space="preserve">100% АКРИЛ</t>
  </si>
  <si>
    <t xml:space="preserve">10008474-A43</t>
  </si>
  <si>
    <t xml:space="preserve">WHEAT</t>
  </si>
  <si>
    <t xml:space="preserve">04/29/2021</t>
  </si>
  <si>
    <t xml:space="preserve">100280446-10008474212</t>
  </si>
  <si>
    <t xml:space="preserve">TIPOFF CHUCK BASEBALL MPU WHEAT</t>
  </si>
  <si>
    <t xml:space="preserve">10022128-A01</t>
  </si>
  <si>
    <t xml:space="preserve">100280613-10022128001</t>
  </si>
  <si>
    <t xml:space="preserve">GO 2 BEANIE BLACK</t>
  </si>
  <si>
    <t xml:space="preserve">10022128-A02</t>
  </si>
  <si>
    <t xml:space="preserve">100280614-10022128281</t>
  </si>
  <si>
    <t xml:space="preserve">GO 2 BEANIE EGRET</t>
  </si>
  <si>
    <t xml:space="preserve">10022128-A03</t>
  </si>
  <si>
    <t xml:space="preserve">FIRE PIT</t>
  </si>
  <si>
    <t xml:space="preserve">100280615-10022128806</t>
  </si>
  <si>
    <t xml:space="preserve">GO 2 BEANIE FIRE PIT</t>
  </si>
  <si>
    <t xml:space="preserve">10022128-A04</t>
  </si>
  <si>
    <t xml:space="preserve">100280616-10022128212</t>
  </si>
  <si>
    <t xml:space="preserve">GO 2 BEANIE WHEAT</t>
  </si>
  <si>
    <t xml:space="preserve">10022137-A01</t>
  </si>
  <si>
    <t xml:space="preserve">100280617-10022137001</t>
  </si>
  <si>
    <t xml:space="preserve">CHUCK PATCH BEANIE BLACK</t>
  </si>
  <si>
    <t xml:space="preserve">10022137-A02</t>
  </si>
  <si>
    <t xml:space="preserve">035</t>
  </si>
  <si>
    <t xml:space="preserve">VGH</t>
  </si>
  <si>
    <t xml:space="preserve">100280618-10022137035</t>
  </si>
  <si>
    <t xml:space="preserve">CHUCK PATCH BEANIE VGH</t>
  </si>
  <si>
    <t xml:space="preserve">10022137-A03</t>
  </si>
  <si>
    <t xml:space="preserve">419</t>
  </si>
  <si>
    <t xml:space="preserve">STEEL</t>
  </si>
  <si>
    <t xml:space="preserve">100280619-10022137419</t>
  </si>
  <si>
    <t xml:space="preserve">CHUCK PATCH BEANIE STEEL</t>
  </si>
  <si>
    <t xml:space="preserve">10022137-A04</t>
  </si>
  <si>
    <t xml:space="preserve">100280620-10022137530</t>
  </si>
  <si>
    <t xml:space="preserve">CHUCK PATCH BEANIE HIMALAYAN SALT</t>
  </si>
  <si>
    <t xml:space="preserve">U8</t>
  </si>
  <si>
    <t xml:space="preserve">NBO</t>
  </si>
  <si>
    <t xml:space="preserve">10019927-A01</t>
  </si>
  <si>
    <t xml:space="preserve">EMBROIDERED STAR CHEVRON</t>
  </si>
  <si>
    <t xml:space="preserve">100279978-10019927102</t>
  </si>
  <si>
    <t xml:space="preserve">EMBROIDERED STAR CHEV LEFT CHEST LS WHT</t>
  </si>
  <si>
    <t xml:space="preserve">Ningbo Shenzhou Knitting Co.,Ltd.</t>
  </si>
  <si>
    <t xml:space="preserve">10019927-A02</t>
  </si>
  <si>
    <t xml:space="preserve">100279993-10019927001</t>
  </si>
  <si>
    <t xml:space="preserve">EMBROIDERED LEFT CHEST LS TEE BLACK</t>
  </si>
  <si>
    <t xml:space="preserve">10020870-A15</t>
  </si>
  <si>
    <t xml:space="preserve">100280018-10020870530</t>
  </si>
  <si>
    <t xml:space="preserve">EMBROIDERED STAR CHEV CREW BB SALT</t>
  </si>
  <si>
    <t xml:space="preserve">10020872-A01</t>
  </si>
  <si>
    <t xml:space="preserve">100280051-10020872001</t>
  </si>
  <si>
    <t xml:space="preserve">EMBROIDERED STAR CHEV PO HOODIE BB BLACK</t>
  </si>
  <si>
    <t xml:space="preserve">80% ХЛОПОК, 20% ПОЛИЭСТЕР</t>
  </si>
  <si>
    <t xml:space="preserve">10020872-A17</t>
  </si>
  <si>
    <t xml:space="preserve">100280073-10020872530</t>
  </si>
  <si>
    <t xml:space="preserve">EMBROIDERED STAR CHEV PO HOODIE BB SALT</t>
  </si>
  <si>
    <t xml:space="preserve">10020872-A18</t>
  </si>
  <si>
    <t xml:space="preserve">100280085-10020872741</t>
  </si>
  <si>
    <t xml:space="preserve">EMBROIDERED STAR CHEV PO HOODIE BB GOLD</t>
  </si>
  <si>
    <t xml:space="preserve">10020873-A01</t>
  </si>
  <si>
    <t xml:space="preserve">100280104-10020873001</t>
  </si>
  <si>
    <t xml:space="preserve">EMBROIDERED STAR CHEVR PANT BB BLACK</t>
  </si>
  <si>
    <t xml:space="preserve">10019922-A01</t>
  </si>
  <si>
    <t xml:space="preserve">100280482-10019922001</t>
  </si>
  <si>
    <t xml:space="preserve">EMBROIDERED SC FZ HOODIE BB BLACK</t>
  </si>
  <si>
    <t xml:space="preserve">10019923-A01</t>
  </si>
  <si>
    <t xml:space="preserve">100280484-10019923001</t>
  </si>
  <si>
    <t xml:space="preserve">EMBROIDERED SC PO HOODIE BB BLACK</t>
  </si>
  <si>
    <t xml:space="preserve">10019925-A01</t>
  </si>
  <si>
    <t xml:space="preserve">100280486-10019925001</t>
  </si>
  <si>
    <t xml:space="preserve">EMBROIDERED SC PANT BB BLACK</t>
  </si>
  <si>
    <t xml:space="preserve">10019925-A02</t>
  </si>
  <si>
    <t xml:space="preserve">100280487-10019925035</t>
  </si>
  <si>
    <t xml:space="preserve">EMBROIDERED SC PANT BB VGH</t>
  </si>
  <si>
    <t xml:space="preserve">10019925-A10</t>
  </si>
  <si>
    <t xml:space="preserve">FOREST PINE</t>
  </si>
  <si>
    <t xml:space="preserve">100280488-10019925304</t>
  </si>
  <si>
    <t xml:space="preserve">STAR CHEVRON PANT BB FOREST PINE</t>
  </si>
  <si>
    <t xml:space="preserve">10023071-A01</t>
  </si>
  <si>
    <t xml:space="preserve">100280511-10023071001</t>
  </si>
  <si>
    <t xml:space="preserve">SPACE JAM A NEW LEGACY TEE BLACK</t>
  </si>
  <si>
    <t xml:space="preserve">10021957-A01</t>
  </si>
  <si>
    <t xml:space="preserve">100280823-10021957001</t>
  </si>
  <si>
    <t xml:space="preserve">STAR CHEV TRIPLE HIT RELAXED TEE BLACK</t>
  </si>
  <si>
    <t xml:space="preserve">10021957-A02</t>
  </si>
  <si>
    <t xml:space="preserve">100280824-10021957102</t>
  </si>
  <si>
    <t xml:space="preserve">STAR CHEV TRIPLE HIT RELAXED TEE WHITE</t>
  </si>
  <si>
    <t xml:space="preserve">10021970-A01</t>
  </si>
  <si>
    <t xml:space="preserve">100280825-10021970001</t>
  </si>
  <si>
    <t xml:space="preserve">NO PROBLEM CLASSIC TEE BLACK</t>
  </si>
  <si>
    <t xml:space="preserve">10021970-A02</t>
  </si>
  <si>
    <t xml:space="preserve">100280826-10021970102</t>
  </si>
  <si>
    <t xml:space="preserve">NO PROBLEM CLASSIC TEE WHITE</t>
  </si>
  <si>
    <t xml:space="preserve">10021970-A03</t>
  </si>
  <si>
    <t xml:space="preserve">100280827-10021970530</t>
  </si>
  <si>
    <t xml:space="preserve">NO PROBLEM CLASSIC TEE HIMALAYAN SALT</t>
  </si>
  <si>
    <t xml:space="preserve">10021977-A01</t>
  </si>
  <si>
    <t xml:space="preserve">100280828-10021977102</t>
  </si>
  <si>
    <t xml:space="preserve">HYBRID FLOWER RELAXED TEE WHITE</t>
  </si>
  <si>
    <t xml:space="preserve">10021977-A02</t>
  </si>
  <si>
    <t xml:space="preserve">100280829-10021977001</t>
  </si>
  <si>
    <t xml:space="preserve">HYBRID FLOWER RELAXED TEE BLACK</t>
  </si>
  <si>
    <t xml:space="preserve">10021977-A04</t>
  </si>
  <si>
    <t xml:space="preserve">100280830-10021977530</t>
  </si>
  <si>
    <t xml:space="preserve">HYBRID FLOWER RELAXED TEE HIMALAYAN SALT</t>
  </si>
  <si>
    <t xml:space="preserve">10022003-A01</t>
  </si>
  <si>
    <t xml:space="preserve">100280832-10022003001</t>
  </si>
  <si>
    <t xml:space="preserve">STAR CHEV POCKET HOODIE BLACK</t>
  </si>
  <si>
    <t xml:space="preserve">10022018-A01</t>
  </si>
  <si>
    <t xml:space="preserve">100280833-10022018102</t>
  </si>
  <si>
    <t xml:space="preserve">HYBRID WORLD TEE WHITE</t>
  </si>
  <si>
    <t xml:space="preserve">10022018-A03</t>
  </si>
  <si>
    <t xml:space="preserve">100280834-10022018741</t>
  </si>
  <si>
    <t xml:space="preserve">HYBRID WORLD TEE SATURN GOLD</t>
  </si>
  <si>
    <t xml:space="preserve">10022018-A04</t>
  </si>
  <si>
    <t xml:space="preserve">100280835-10022018001</t>
  </si>
  <si>
    <t xml:space="preserve">HYBRID WORLD TEE BLACK</t>
  </si>
  <si>
    <t xml:space="preserve">10022024-A01</t>
  </si>
  <si>
    <t xml:space="preserve">100280836-10022024001</t>
  </si>
  <si>
    <t xml:space="preserve">CENTER FRONT REMIX TEE BLACK</t>
  </si>
  <si>
    <t xml:space="preserve">10022024-A02</t>
  </si>
  <si>
    <t xml:space="preserve">100280837-10022024102</t>
  </si>
  <si>
    <t xml:space="preserve">CENTER FRONT REMIX TEE WHITE</t>
  </si>
  <si>
    <t xml:space="preserve">10022024-A04</t>
  </si>
  <si>
    <t xml:space="preserve">100280838-10022024360</t>
  </si>
  <si>
    <t xml:space="preserve">CENTER FRONT REMIX TEE CARGO KHAKI</t>
  </si>
  <si>
    <t xml:space="preserve">10022024-A07</t>
  </si>
  <si>
    <t xml:space="preserve">SAUTRN GOLD</t>
  </si>
  <si>
    <t xml:space="preserve">100280839-10022024741</t>
  </si>
  <si>
    <t xml:space="preserve">CENTER FRONT REMIX TEE SATURN GOLD</t>
  </si>
  <si>
    <t xml:space="preserve">10022029-A01</t>
  </si>
  <si>
    <t xml:space="preserve">100280840-10022029102</t>
  </si>
  <si>
    <t xml:space="preserve">COURT LIFESTYLE CUT AND SEW TEE WHITE</t>
  </si>
  <si>
    <t xml:space="preserve">10022029-A04</t>
  </si>
  <si>
    <t xml:space="preserve">100280841-10022029001</t>
  </si>
  <si>
    <t xml:space="preserve">COURT LIFESTYLE CUT AND SEW TEE BLACK</t>
  </si>
  <si>
    <t xml:space="preserve">10022038-A01</t>
  </si>
  <si>
    <t xml:space="preserve">CREATIVE</t>
  </si>
  <si>
    <t xml:space="preserve">100280842-10022038102</t>
  </si>
  <si>
    <t xml:space="preserve">DAYLIGHT KIT TEE WHITE</t>
  </si>
  <si>
    <t xml:space="preserve">10022038-A04</t>
  </si>
  <si>
    <t xml:space="preserve">100280843-10022038001</t>
  </si>
  <si>
    <t xml:space="preserve">DAYLIGHT KIT TEE BLACK</t>
  </si>
  <si>
    <t xml:space="preserve">10022038-A05</t>
  </si>
  <si>
    <t xml:space="preserve">100280844-10022038741</t>
  </si>
  <si>
    <t xml:space="preserve">DAYLIGHT KIT TEE SATURN GOLD</t>
  </si>
  <si>
    <t xml:space="preserve">10022041-A01</t>
  </si>
  <si>
    <t xml:space="preserve">100280845-10022041001</t>
  </si>
  <si>
    <t xml:space="preserve">HYBRID WORLD PINSTRIPE TEE BLACK</t>
  </si>
  <si>
    <t xml:space="preserve">10022041-A02</t>
  </si>
  <si>
    <t xml:space="preserve">100280846-10022041102</t>
  </si>
  <si>
    <t xml:space="preserve">HYBRID WORLD PINSTRIPE TEE WHITE</t>
  </si>
  <si>
    <t xml:space="preserve">10022041-A03</t>
  </si>
  <si>
    <t xml:space="preserve">100280847-10022041212</t>
  </si>
  <si>
    <t xml:space="preserve">HYBRID WORLD PINSTRIPE TEE WHEAT</t>
  </si>
  <si>
    <t xml:space="preserve">10022042-A01</t>
  </si>
  <si>
    <t xml:space="preserve">100280848-10022042001</t>
  </si>
  <si>
    <t xml:space="preserve">STAMPED CHUCK PATCH TEE BLACK</t>
  </si>
  <si>
    <t xml:space="preserve">10022042-A02</t>
  </si>
  <si>
    <t xml:space="preserve">100280849-10022042102</t>
  </si>
  <si>
    <t xml:space="preserve">STAMPED CHUCK PATCH TEE WHITE</t>
  </si>
  <si>
    <t xml:space="preserve">10022558-A01</t>
  </si>
  <si>
    <t xml:space="preserve">100280850-10022558001</t>
  </si>
  <si>
    <t xml:space="preserve">STAR CHEV HYBRID FLOWER INFILL TEE BLACK</t>
  </si>
  <si>
    <t xml:space="preserve">10022558-A03</t>
  </si>
  <si>
    <t xml:space="preserve">100280851-10022558102</t>
  </si>
  <si>
    <t xml:space="preserve">STAR CHEV HYBRID FLOWER INFILL TEE WHITE</t>
  </si>
  <si>
    <t xml:space="preserve">10022558-A04</t>
  </si>
  <si>
    <t xml:space="preserve">100280852-10022558530</t>
  </si>
  <si>
    <t xml:space="preserve">HYBRID FLOWER INFILL TEE HIMALAYAN SALT</t>
  </si>
  <si>
    <t xml:space="preserve">10022802-A01</t>
  </si>
  <si>
    <t xml:space="preserve">100280853-10022802001</t>
  </si>
  <si>
    <t xml:space="preserve">NOVA GRAPHIC PULLOVER HOODIE BLACK</t>
  </si>
  <si>
    <t xml:space="preserve">10022802-A02</t>
  </si>
  <si>
    <t xml:space="preserve">100280854-10022802035</t>
  </si>
  <si>
    <t xml:space="preserve">NOVA GRAPHIC PULLOVER HOODIE VGH</t>
  </si>
  <si>
    <t xml:space="preserve">10022830-A01</t>
  </si>
  <si>
    <t xml:space="preserve">100280855-10022830001</t>
  </si>
  <si>
    <t xml:space="preserve">TAKE A BREAK SLOGAN RELAXED TEE BLACK</t>
  </si>
  <si>
    <t xml:space="preserve">10022830-A02</t>
  </si>
  <si>
    <t xml:space="preserve">100280856-10022830102</t>
  </si>
  <si>
    <t xml:space="preserve">TAKE A BREAK SLOGAN RELAXED TEE WHITE</t>
  </si>
  <si>
    <t xml:space="preserve">10022830-A04</t>
  </si>
  <si>
    <t xml:space="preserve">100280857-10022830530</t>
  </si>
  <si>
    <t xml:space="preserve">TAKE A BREAK SLOGAN TEE HIMALAYAN SALT</t>
  </si>
  <si>
    <t xml:space="preserve">10023029-A01</t>
  </si>
  <si>
    <t xml:space="preserve">100280858-10023029102</t>
  </si>
  <si>
    <t xml:space="preserve">STRAWBERRY BASKET RELAXED TEE WHITE</t>
  </si>
  <si>
    <t xml:space="preserve">10023029-A03</t>
  </si>
  <si>
    <t xml:space="preserve">100280859-10023029530</t>
  </si>
  <si>
    <t xml:space="preserve">STRAWBERRY BASKET TEE HIMALAYAN SALT</t>
  </si>
  <si>
    <t xml:space="preserve">10023064-A01</t>
  </si>
  <si>
    <t xml:space="preserve">04/27/2021</t>
  </si>
  <si>
    <t xml:space="preserve">100280510-10023064001</t>
  </si>
  <si>
    <t xml:space="preserve">SPACE JAM A NEW LEGACY HOODIE BLACK</t>
  </si>
  <si>
    <t xml:space="preserve">10023067-A01</t>
  </si>
  <si>
    <t xml:space="preserve">INC-AP-SU21-12</t>
  </si>
  <si>
    <t xml:space="preserve">100278052-10023067102</t>
  </si>
  <si>
    <t xml:space="preserve">SPACE JAM A NEW LEGACY HOODIE WHITE</t>
  </si>
  <si>
    <t xml:space="preserve">10023070-A01</t>
  </si>
  <si>
    <t xml:space="preserve">100278134-10023070102</t>
  </si>
  <si>
    <t xml:space="preserve">SPACE JAM A NEW LEGACY TEE WHITE</t>
  </si>
  <si>
    <t xml:space="preserve">10022002-A01</t>
  </si>
  <si>
    <t xml:space="preserve">100280831-10022002001</t>
  </si>
  <si>
    <t xml:space="preserve">UTILITY FLEECE V1.5 BLACK</t>
  </si>
  <si>
    <t xml:space="preserve">10023369-A01</t>
  </si>
  <si>
    <t xml:space="preserve">SPEED TO MARKET</t>
  </si>
  <si>
    <t xml:space="preserve">100288524-10023369001</t>
  </si>
  <si>
    <t xml:space="preserve">BOX STAR CHEVRON CAMO FILL TEE BLACK</t>
  </si>
  <si>
    <t xml:space="preserve">10022048-A04</t>
  </si>
  <si>
    <t xml:space="preserve">100289783-10022048001</t>
  </si>
  <si>
    <t xml:space="preserve">CATCHING DAYLIGHT SHORT SLEEVE TEE BLACK</t>
  </si>
  <si>
    <t xml:space="preserve">10020343-A01</t>
  </si>
  <si>
    <t xml:space="preserve">100288554-10020343001</t>
  </si>
  <si>
    <t xml:space="preserve">STAR CHEVRON PULLOVER HOODIE BLACK</t>
  </si>
  <si>
    <t xml:space="preserve">Z7</t>
  </si>
  <si>
    <t xml:space="preserve">NMA</t>
  </si>
  <si>
    <t xml:space="preserve">10022827-A02</t>
  </si>
  <si>
    <t xml:space="preserve">368</t>
  </si>
  <si>
    <t xml:space="preserve">LT FIELD SURPLUS</t>
  </si>
  <si>
    <t xml:space="preserve">05/26/2021</t>
  </si>
  <si>
    <t xml:space="preserve">100280868-10022827368</t>
  </si>
  <si>
    <t xml:space="preserve">LONG SLEEVE JERSEY CREW LT FIELD SURPLUS</t>
  </si>
  <si>
    <t xml:space="preserve">NINGBO MITSUBANA APPAREL CO., LTD</t>
  </si>
  <si>
    <t xml:space="preserve">10022827-A03</t>
  </si>
  <si>
    <t xml:space="preserve">VINTAGE WHITE</t>
  </si>
  <si>
    <t xml:space="preserve">100280869-10022827103</t>
  </si>
  <si>
    <t xml:space="preserve">LONG SLEEVE JERSEY CREW VINTAGE WHITE</t>
  </si>
  <si>
    <t xml:space="preserve">8E</t>
  </si>
  <si>
    <t xml:space="preserve">BY</t>
  </si>
  <si>
    <t xml:space="preserve">07/27/2021</t>
  </si>
  <si>
    <t xml:space="preserve">08/06/2021</t>
  </si>
  <si>
    <t xml:space="preserve">Orbico-RU HO21 FTW A</t>
  </si>
  <si>
    <t xml:space="preserve">HO21</t>
  </si>
  <si>
    <t xml:space="preserve">100298383-162050</t>
  </si>
  <si>
    <t xml:space="preserve">YANGZHOU BAOYI SHOES MANUFACTURING CO. LTD</t>
  </si>
  <si>
    <t xml:space="preserve">100298438-162054</t>
  </si>
  <si>
    <t xml:space="preserve">23,5-28,5</t>
  </si>
  <si>
    <t xml:space="preserve">172141C</t>
  </si>
  <si>
    <t xml:space="preserve">318</t>
  </si>
  <si>
    <t xml:space="preserve">LIME TWIST/EGRET/BLACK</t>
  </si>
  <si>
    <t xml:space="preserve">07/20/2021</t>
  </si>
  <si>
    <t xml:space="preserve">20 ПОСТАВКА CONVERSE FW21</t>
  </si>
  <si>
    <t xml:space="preserve">SEASONAL COLOR VINTAGE CANVAS</t>
  </si>
  <si>
    <t xml:space="preserve">100299052-172141</t>
  </si>
  <si>
    <t xml:space="preserve">CHUCK 70 HI LIME TWIST/EGRET/BLACK</t>
  </si>
  <si>
    <t xml:space="preserve">572038C</t>
  </si>
  <si>
    <t xml:space="preserve">040</t>
  </si>
  <si>
    <t xml:space="preserve">SILVER/BLACK/EGRET</t>
  </si>
  <si>
    <t xml:space="preserve">AUTHENTIC GLAM</t>
  </si>
  <si>
    <t xml:space="preserve">100299337-572038</t>
  </si>
  <si>
    <t xml:space="preserve">CHUCK 70 HI SILVER/BLACK/EGRET</t>
  </si>
  <si>
    <t xml:space="preserve">жен</t>
  </si>
  <si>
    <t xml:space="preserve">60%  полиуретан,  20% нейлон, 20% полиэстер</t>
  </si>
  <si>
    <t xml:space="preserve">22-25,5</t>
  </si>
  <si>
    <t xml:space="preserve">572265C</t>
  </si>
  <si>
    <t xml:space="preserve">BLACK/GOLD/EGRET</t>
  </si>
  <si>
    <t xml:space="preserve">100299339-572265</t>
  </si>
  <si>
    <t xml:space="preserve">CHUCK 70 HI BLACK/GOLD/EGRET</t>
  </si>
  <si>
    <t xml:space="preserve">45% полиэтилен, 35% полиуретан, 20% полиэстер</t>
  </si>
  <si>
    <t xml:space="preserve">100299340-M3310</t>
  </si>
  <si>
    <t xml:space="preserve">100299341-M5039</t>
  </si>
  <si>
    <t xml:space="preserve">23,5-28</t>
  </si>
  <si>
    <t xml:space="preserve">100299342-M9621</t>
  </si>
  <si>
    <t xml:space="preserve">100299343-M9622</t>
  </si>
  <si>
    <t xml:space="preserve">100299344-M9696</t>
  </si>
  <si>
    <t xml:space="preserve">100297592-132170</t>
  </si>
  <si>
    <t xml:space="preserve">172000C</t>
  </si>
  <si>
    <t xml:space="preserve">BLACK/LIME TWIST/WHITE</t>
  </si>
  <si>
    <t xml:space="preserve">STREET UTILITY</t>
  </si>
  <si>
    <t xml:space="preserve">100298762-172000</t>
  </si>
  <si>
    <t xml:space="preserve">CTAS HI BLACK/LIME TWIST/WHITE</t>
  </si>
  <si>
    <t xml:space="preserve">172001C</t>
  </si>
  <si>
    <t xml:space="preserve">100298792-172001</t>
  </si>
  <si>
    <t xml:space="preserve">CTAS HI CARGO KHAKI/BOLD MANDARIN</t>
  </si>
  <si>
    <t xml:space="preserve">172005C</t>
  </si>
  <si>
    <t xml:space="preserve">COZY UTILITY</t>
  </si>
  <si>
    <t xml:space="preserve">100298812-172005</t>
  </si>
  <si>
    <t xml:space="preserve">CHUCK 70 VARSITY HI BLACK/BLACK/EGRET</t>
  </si>
  <si>
    <t xml:space="preserve">172006C</t>
  </si>
  <si>
    <t xml:space="preserve">100298833-172006</t>
  </si>
  <si>
    <t xml:space="preserve">CHUCK 70 VARSITY HI EGRET/BLACK/EGRET</t>
  </si>
  <si>
    <t xml:space="preserve">22,5-27,5</t>
  </si>
  <si>
    <t xml:space="preserve">172007C</t>
  </si>
  <si>
    <t xml:space="preserve">546</t>
  </si>
  <si>
    <t xml:space="preserve">SHADOWBERRY/BLACK/EGRET</t>
  </si>
  <si>
    <t xml:space="preserve">100298857-172007</t>
  </si>
  <si>
    <t xml:space="preserve">CHUCK 70 VARSITY HI SHADOWBERRY/BLACK</t>
  </si>
  <si>
    <t xml:space="preserve">100299336-561675</t>
  </si>
  <si>
    <t xml:space="preserve">572043C</t>
  </si>
  <si>
    <t xml:space="preserve">SILVER/BLACK/WHITE</t>
  </si>
  <si>
    <t xml:space="preserve">100299338-572043</t>
  </si>
  <si>
    <t xml:space="preserve">CTAS LIFT HI SILVER/BLACK/WHITE</t>
  </si>
  <si>
    <t xml:space="preserve">86% синтетика (60% полиуретан, 20% нейлон, 20% полиэстер), 14% хлопок</t>
  </si>
  <si>
    <t xml:space="preserve">171654C</t>
  </si>
  <si>
    <t xml:space="preserve">STEEL/EGRET/BLACK</t>
  </si>
  <si>
    <t xml:space="preserve">06/19/2021</t>
  </si>
  <si>
    <t xml:space="preserve">06/27/2021</t>
  </si>
  <si>
    <t xml:space="preserve">17 ПОСТАВКА CONVERSE FW21</t>
  </si>
  <si>
    <t xml:space="preserve">18 ПОСТАВКА CONVERSE FW21</t>
  </si>
  <si>
    <t xml:space="preserve">100287474-171654</t>
  </si>
  <si>
    <t xml:space="preserve">CHUCK 70 UTILITY HI STEEL/EGRET/BLACK</t>
  </si>
  <si>
    <t xml:space="preserve">171656C</t>
  </si>
  <si>
    <t xml:space="preserve">STRING/EGRET/BLACK</t>
  </si>
  <si>
    <t xml:space="preserve">100287477-171656</t>
  </si>
  <si>
    <t xml:space="preserve">CHUCK 70 UTILITY HI STRING/EGRET/BLACK</t>
  </si>
  <si>
    <t xml:space="preserve">172346C</t>
  </si>
  <si>
    <t xml:space="preserve">06/26/2021</t>
  </si>
  <si>
    <t xml:space="preserve">Orbico-RU INC FTW AP</t>
  </si>
  <si>
    <t xml:space="preserve">DRKSHDW</t>
  </si>
  <si>
    <t xml:space="preserve">100293002-172346</t>
  </si>
  <si>
    <t xml:space="preserve">DRKSTAR HI LILY WHITE/EGRET/BLACK</t>
  </si>
  <si>
    <t xml:space="preserve">172347C</t>
  </si>
  <si>
    <t xml:space="preserve">100293013-172347</t>
  </si>
  <si>
    <t xml:space="preserve">DRKSTAR OX BLACK/EGRET/BLACK</t>
  </si>
  <si>
    <t xml:space="preserve">171837C</t>
  </si>
  <si>
    <t xml:space="preserve">QUARTZ PINK/STRAWBERRY ICE</t>
  </si>
  <si>
    <t xml:space="preserve">07/08/2021</t>
  </si>
  <si>
    <t xml:space="preserve">Feng Chen Wang</t>
  </si>
  <si>
    <t xml:space="preserve">100292680-171837</t>
  </si>
  <si>
    <t xml:space="preserve">CHUCK 70 2 IN 1 HI QUARTZ PINK</t>
  </si>
  <si>
    <t xml:space="preserve">171838C</t>
  </si>
  <si>
    <t xml:space="preserve">GREY/GREY/GREY</t>
  </si>
  <si>
    <t xml:space="preserve">100292982-171838</t>
  </si>
  <si>
    <t xml:space="preserve">CHUCK 70 2 IN 1 HI GREY/GREY/GREY</t>
  </si>
  <si>
    <t xml:space="preserve">100299332-M7650</t>
  </si>
  <si>
    <t xml:space="preserve">100299333-M7652</t>
  </si>
  <si>
    <t xml:space="preserve">100299334-M9160</t>
  </si>
  <si>
    <t xml:space="preserve">100299335-M9166</t>
  </si>
  <si>
    <t xml:space="preserve">170993C</t>
  </si>
  <si>
    <t xml:space="preserve">BLACK/HYPER PINK/STORM WIND</t>
  </si>
  <si>
    <t xml:space="preserve">08/10/2021</t>
  </si>
  <si>
    <t xml:space="preserve">08/21/2021</t>
  </si>
  <si>
    <t xml:space="preserve">25 ПОСТАВКА CONVERSE FW21</t>
  </si>
  <si>
    <t xml:space="preserve">26 ПОСТАВКА CONVERSE FW21</t>
  </si>
  <si>
    <t xml:space="preserve">STREET UTILITY - PWF</t>
  </si>
  <si>
    <t xml:space="preserve">100298546-170993</t>
  </si>
  <si>
    <t xml:space="preserve">CTAS CX HI BLACK/HYPER PINK/STORM WIND</t>
  </si>
  <si>
    <t xml:space="preserve">73% хлопок, 15% нейлон, 12% спандекс</t>
  </si>
  <si>
    <t xml:space="preserve">100% этиленвинилацетат</t>
  </si>
  <si>
    <t xml:space="preserve">171997C</t>
  </si>
  <si>
    <t xml:space="preserve">CARGO KHAKI/BLACK</t>
  </si>
  <si>
    <t xml:space="preserve">100298735-171997</t>
  </si>
  <si>
    <t xml:space="preserve">CTAS CX HI CARGO KHAKI/BLACK</t>
  </si>
  <si>
    <t xml:space="preserve">172254C</t>
  </si>
  <si>
    <t xml:space="preserve">BOLD MANDARIN/EGRET/BLACK</t>
  </si>
  <si>
    <t xml:space="preserve">100299330-172254</t>
  </si>
  <si>
    <t xml:space="preserve">CHUCK 70 UTILITY HI BOLD MANDARIN</t>
  </si>
  <si>
    <t xml:space="preserve">172255C</t>
  </si>
  <si>
    <t xml:space="preserve">WHITE/EGRET/BLACK</t>
  </si>
  <si>
    <t xml:space="preserve">100299331-172255</t>
  </si>
  <si>
    <t xml:space="preserve">CHUCK 70 UTILITY HI WHITE/EGRET/BLACK</t>
  </si>
  <si>
    <t xml:space="preserve">172343C</t>
  </si>
  <si>
    <t xml:space="preserve">EGRET/EGRET/CLOUD CREAM</t>
  </si>
  <si>
    <t xml:space="preserve">INC.FA21.03</t>
  </si>
  <si>
    <t xml:space="preserve">RICK OWENS- TURBOWPN  </t>
  </si>
  <si>
    <t xml:space="preserve">100293145-172343</t>
  </si>
  <si>
    <t xml:space="preserve">TURBOWPN MID EGRET/EGRET/CLOUD CREAM</t>
  </si>
  <si>
    <t xml:space="preserve">22-29</t>
  </si>
  <si>
    <t xml:space="preserve">172177C</t>
  </si>
  <si>
    <t xml:space="preserve">027</t>
  </si>
  <si>
    <t xml:space="preserve">BLACK/KINETIC BLUE/POPPY GLOW</t>
  </si>
  <si>
    <t xml:space="preserve">PEACE &amp; UNITY</t>
  </si>
  <si>
    <t xml:space="preserve">100299072-172177</t>
  </si>
  <si>
    <t xml:space="preserve">ALL STAR BB JET MID BLACK/KINETIC BLUE</t>
  </si>
  <si>
    <t xml:space="preserve">62% полиуретан , 38% полиэстер</t>
  </si>
  <si>
    <t xml:space="preserve">91% полиэстер, 9% спандекс</t>
  </si>
  <si>
    <t xml:space="preserve">572070C</t>
  </si>
  <si>
    <t xml:space="preserve">100299346-572070</t>
  </si>
  <si>
    <t xml:space="preserve">CTAS MOVE HI BLACK/BLACK/BLACK</t>
  </si>
  <si>
    <t xml:space="preserve">172176C</t>
  </si>
  <si>
    <t xml:space="preserve">322</t>
  </si>
  <si>
    <t xml:space="preserve">FIELD SURPLUS/BLACK/EGRET</t>
  </si>
  <si>
    <t xml:space="preserve">ARCHIVE PRINT</t>
  </si>
  <si>
    <t xml:space="preserve">100299427-172176</t>
  </si>
  <si>
    <t xml:space="preserve">ALL STAR BB JET MID FIELD SURPLUS/BLACK</t>
  </si>
  <si>
    <t xml:space="preserve">78% полиэстер, 22% полиуретан</t>
  </si>
  <si>
    <t xml:space="preserve">172180C</t>
  </si>
  <si>
    <t xml:space="preserve">060</t>
  </si>
  <si>
    <t xml:space="preserve">BLACK/EGRET/SILVER</t>
  </si>
  <si>
    <t xml:space="preserve">08/27/2021</t>
  </si>
  <si>
    <t xml:space="preserve">100299080-172180</t>
  </si>
  <si>
    <t xml:space="preserve">ALL STAR BB EVO MID BLACK/EGRET/SILVER</t>
  </si>
  <si>
    <t xml:space="preserve">53% полиэстер, 47% полиуретан
</t>
  </si>
  <si>
    <t xml:space="preserve">172181C</t>
  </si>
  <si>
    <t xml:space="preserve">BLACK/POPPY GLOW/LIME TWIST</t>
  </si>
  <si>
    <t xml:space="preserve">08/26/2021</t>
  </si>
  <si>
    <t xml:space="preserve">100299345-172181</t>
  </si>
  <si>
    <t xml:space="preserve">ALL STAR BB EVO MID BLACK/POPPY GLOW</t>
  </si>
  <si>
    <t xml:space="preserve">171325C</t>
  </si>
  <si>
    <t xml:space="preserve">669</t>
  </si>
  <si>
    <t xml:space="preserve">90'S PINK/BLACK/EGRET</t>
  </si>
  <si>
    <t xml:space="preserve">06/10/2021</t>
  </si>
  <si>
    <t xml:space="preserve">07/09/2021</t>
  </si>
  <si>
    <t xml:space="preserve">VOSTOCHNY/RIGA</t>
  </si>
  <si>
    <t xml:space="preserve">Sean Pablo</t>
  </si>
  <si>
    <t xml:space="preserve">100291330-171325</t>
  </si>
  <si>
    <t xml:space="preserve">ONE STAR PRO OX PINK FREEZE/BLACK/WHITE</t>
  </si>
  <si>
    <t xml:space="preserve">172584C</t>
  </si>
  <si>
    <t xml:space="preserve">BLACK/MULTI/EGRET</t>
  </si>
  <si>
    <t xml:space="preserve">Basquiat</t>
  </si>
  <si>
    <t xml:space="preserve">100293034-172584</t>
  </si>
  <si>
    <t xml:space="preserve">SKID GRIP OX BLACK/MULTI/EGRET</t>
  </si>
  <si>
    <t xml:space="preserve">21-29,5</t>
  </si>
  <si>
    <t xml:space="preserve">172585C</t>
  </si>
  <si>
    <t xml:space="preserve">100293042-172585</t>
  </si>
  <si>
    <t xml:space="preserve">CHUCK 70 HI BLACK/MULTI/EGRET</t>
  </si>
  <si>
    <t xml:space="preserve">28.59% КОЖА, 71.41% ПОЛИЭСТЕР</t>
  </si>
  <si>
    <t xml:space="preserve">172586C</t>
  </si>
  <si>
    <t xml:space="preserve">BLACK/MULTI/VINTAGE WHITE</t>
  </si>
  <si>
    <t xml:space="preserve">100293050-172586</t>
  </si>
  <si>
    <t xml:space="preserve">CTAS HI BLACK/MULTI/VINTAGE WHITE</t>
  </si>
  <si>
    <t xml:space="preserve">372587C</t>
  </si>
  <si>
    <t xml:space="preserve">BLACK/WHITE/YELLOW</t>
  </si>
  <si>
    <t xml:space="preserve">100293057-372587</t>
  </si>
  <si>
    <t xml:space="preserve">CTAS HI BLACK/WHITE/YELLOW</t>
  </si>
  <si>
    <t xml:space="preserve">172551C</t>
  </si>
  <si>
    <t xml:space="preserve">WHITE/BLACK/GUM HONEY</t>
  </si>
  <si>
    <t xml:space="preserve">Carhartt WIP</t>
  </si>
  <si>
    <t xml:space="preserve">100293019-172551</t>
  </si>
  <si>
    <t xml:space="preserve">ONE STAR PRO OX WHITE/BLACK/GUM HONEY</t>
  </si>
  <si>
    <t xml:space="preserve">35.08% ХЛОПОК, 64.92% КОЖА</t>
  </si>
  <si>
    <t xml:space="preserve">18.7% ПОЛИУРЕТАН, 26.54% ХЛОПОК, 54.76% ПОЛИЭСТЕР</t>
  </si>
  <si>
    <t xml:space="preserve">172583C</t>
  </si>
  <si>
    <t xml:space="preserve">100293026-172583</t>
  </si>
  <si>
    <t xml:space="preserve">FASTBREAK PRO MID WHITE/BLACK/GUM HONEY</t>
  </si>
  <si>
    <t xml:space="preserve">8.62% ХЛОПОК, 91.38% КОЖА</t>
  </si>
  <si>
    <t xml:space="preserve">19.87% ПОЛИУРЕТАН, 16.53% ХЛОПОК, 63.6% ПОЛИЭСТЕР</t>
  </si>
  <si>
    <t xml:space="preserve">172352C</t>
  </si>
  <si>
    <t xml:space="preserve">07/26/2021</t>
  </si>
  <si>
    <t xml:space="preserve">BLOCKED</t>
  </si>
  <si>
    <t xml:space="preserve">100299328-172352</t>
  </si>
  <si>
    <t xml:space="preserve">ONE STAR OX WHITE/BLACK/WHITE</t>
  </si>
  <si>
    <t xml:space="preserve">1,72% полиуретан, 98,28% кожа</t>
  </si>
  <si>
    <t xml:space="preserve">14,11% полиуретан, 20,93% хлопок, 64,96% полиэстер
</t>
  </si>
  <si>
    <t xml:space="preserve">25-30</t>
  </si>
  <si>
    <t xml:space="preserve">173121C</t>
  </si>
  <si>
    <t xml:space="preserve">WHITE/MULTI/EGRET</t>
  </si>
  <si>
    <t xml:space="preserve">Come Tees</t>
  </si>
  <si>
    <t xml:space="preserve">100298451-173121</t>
  </si>
  <si>
    <t xml:space="preserve">CHUCK 70 HI WHITE/MULTI/EGRET</t>
  </si>
  <si>
    <t xml:space="preserve">13,09% полиэстер, 86,91% хлопок</t>
  </si>
  <si>
    <t xml:space="preserve">171979C</t>
  </si>
  <si>
    <t xml:space="preserve">CLASSIC SUEDE</t>
  </si>
  <si>
    <t xml:space="preserve">100298674-171979</t>
  </si>
  <si>
    <t xml:space="preserve">ONE STAR PRO OX WHEAT/WHITE/BLACK</t>
  </si>
  <si>
    <t xml:space="preserve">2,76% полиуретан, 97,24% кожа</t>
  </si>
  <si>
    <t xml:space="preserve">19,13% полиуретан, 15,47% нейлон, 65,4% полиэстер</t>
  </si>
  <si>
    <t xml:space="preserve">25-29,5</t>
  </si>
  <si>
    <t xml:space="preserve">171980C</t>
  </si>
  <si>
    <t xml:space="preserve">BLACK/DARK SULFUR/WHITE</t>
  </si>
  <si>
    <t xml:space="preserve">100298703-171980</t>
  </si>
  <si>
    <t xml:space="preserve">LOUIE LOPEZ PRO OX BLACK/DARK SULFUR</t>
  </si>
  <si>
    <t xml:space="preserve">30,99% нейлон, 13,5% полиуретан, 55,51% полиэстер</t>
  </si>
  <si>
    <t xml:space="preserve">172012C</t>
  </si>
  <si>
    <t xml:space="preserve">VELVET BROWN/BLACK/BLACK</t>
  </si>
  <si>
    <t xml:space="preserve">100298861-172012</t>
  </si>
  <si>
    <t xml:space="preserve">CTAS HI VELVET BROWN/BLACK/BLACK</t>
  </si>
  <si>
    <t xml:space="preserve"> 5,41% полиуретан, 94,59% кожа</t>
  </si>
  <si>
    <t xml:space="preserve">172014C</t>
  </si>
  <si>
    <t xml:space="preserve">WHEAT/BLACK/BLACK</t>
  </si>
  <si>
    <t xml:space="preserve">100298893-172014</t>
  </si>
  <si>
    <t xml:space="preserve">CTAS HI WHEAT/BLACK/BLACK</t>
  </si>
  <si>
    <t xml:space="preserve">172152C</t>
  </si>
  <si>
    <t xml:space="preserve">BLACK/CONCORD/SILVER</t>
  </si>
  <si>
    <t xml:space="preserve">100299056-172152</t>
  </si>
  <si>
    <t xml:space="preserve">CTAS ULTRA MID BLACK/CONCORD/SILVER</t>
  </si>
  <si>
    <t xml:space="preserve">1,8% полиэстер, 69,22% полиуретан, 28,98% нейлон
</t>
  </si>
  <si>
    <t xml:space="preserve">25,37% хлопок, 74,63% полиэстер
</t>
  </si>
  <si>
    <t xml:space="preserve">172131C</t>
  </si>
  <si>
    <t xml:space="preserve">VELVET BROWN/SHADOWBERRY/BLACK</t>
  </si>
  <si>
    <t xml:space="preserve">08/02/2021</t>
  </si>
  <si>
    <t xml:space="preserve">08/14/2021</t>
  </si>
  <si>
    <t xml:space="preserve">COLD FUSION</t>
  </si>
  <si>
    <t xml:space="preserve">100298971-172131</t>
  </si>
  <si>
    <t xml:space="preserve">CHUCK 70 EXPLORE WP HI VELVET BROWN</t>
  </si>
  <si>
    <t xml:space="preserve">JCK</t>
  </si>
  <si>
    <t xml:space="preserve">173058C</t>
  </si>
  <si>
    <t xml:space="preserve">ELMWOOD/EGRET/CHAMPAGNE TAN</t>
  </si>
  <si>
    <t xml:space="preserve">08/03/2021</t>
  </si>
  <si>
    <t xml:space="preserve">Todd Snyder</t>
  </si>
  <si>
    <t xml:space="preserve">100296175-173058</t>
  </si>
  <si>
    <t xml:space="preserve">JACK PURCELL OX ELMWOOD/EGRET</t>
  </si>
  <si>
    <t xml:space="preserve">4,1% полиэстер, 47,36% хлопок, 48,54% кожа</t>
  </si>
  <si>
    <t xml:space="preserve">25,17% ПВХ, 74,83% полиуретан
</t>
  </si>
  <si>
    <t xml:space="preserve">173059C</t>
  </si>
  <si>
    <t xml:space="preserve">347</t>
  </si>
  <si>
    <t xml:space="preserve">DEEP DEPTHS/EGRET</t>
  </si>
  <si>
    <t xml:space="preserve">100298320-173059</t>
  </si>
  <si>
    <t xml:space="preserve">CHUCK 70 HI DEEP DEPTHS/EGRET</t>
  </si>
  <si>
    <t xml:space="preserve">34,45% кожа, 5,1% полиэстер,60,45% хлопок
</t>
  </si>
  <si>
    <t xml:space="preserve">18,83% ПВХ, 81,17% полиуретан
</t>
  </si>
  <si>
    <t xml:space="preserve">172132C</t>
  </si>
  <si>
    <t xml:space="preserve">VELVET BROWN/VELVET BROWN</t>
  </si>
  <si>
    <t xml:space="preserve">08/04/2021</t>
  </si>
  <si>
    <t xml:space="preserve">100298987-172132</t>
  </si>
  <si>
    <t xml:space="preserve">CTAS ALL TERRAIN HI VELVET BROWN</t>
  </si>
  <si>
    <t xml:space="preserve">92,35% кожа, 7,65% полиэстер</t>
  </si>
  <si>
    <t xml:space="preserve">172133C</t>
  </si>
  <si>
    <t xml:space="preserve">100298998-172133</t>
  </si>
  <si>
    <t xml:space="preserve">CTAS WINTER HI CARGO KHAKI/BOLD MANDARIN</t>
  </si>
  <si>
    <t xml:space="preserve">172137C</t>
  </si>
  <si>
    <t xml:space="preserve">ASH STONE/BLACK/WHITE</t>
  </si>
  <si>
    <t xml:space="preserve">COLD FUSION - GRAPHICS</t>
  </si>
  <si>
    <t xml:space="preserve">100299011-172137</t>
  </si>
  <si>
    <t xml:space="preserve">CTAS GTX HI ASH STONE/BLACK/WHITE</t>
  </si>
  <si>
    <t xml:space="preserve"> 41,7% хлопок, 58,3% нейлон</t>
  </si>
  <si>
    <t xml:space="preserve">172138C</t>
  </si>
  <si>
    <t xml:space="preserve">BLACK/BOLD MANDARIN/WHITE</t>
  </si>
  <si>
    <t xml:space="preserve">100299024-172138</t>
  </si>
  <si>
    <t xml:space="preserve">CTAS GTX HI BLACK/BOLD MANDARIN/WHITE</t>
  </si>
  <si>
    <t xml:space="preserve">172389C</t>
  </si>
  <si>
    <t xml:space="preserve">08/05/2021</t>
  </si>
  <si>
    <t xml:space="preserve">MIKE ANDERSON</t>
  </si>
  <si>
    <t xml:space="preserve">100299329-172389</t>
  </si>
  <si>
    <t xml:space="preserve">CTAS PRO HI BLACK/BLACK/BLACK</t>
  </si>
  <si>
    <t xml:space="preserve">2,84% нейлон, 10,07% полиуретан, 87,09% полиэстер</t>
  </si>
  <si>
    <t xml:space="preserve">173120C</t>
  </si>
  <si>
    <t xml:space="preserve">08/07/2021</t>
  </si>
  <si>
    <t xml:space="preserve">Stussy</t>
  </si>
  <si>
    <t xml:space="preserve">100298399-173120</t>
  </si>
  <si>
    <t xml:space="preserve">ONE STAR OX BLACK/BLACK/WHITE</t>
  </si>
  <si>
    <t xml:space="preserve">100% коноплянные волокна</t>
  </si>
  <si>
    <t xml:space="preserve">8,44% полиэстер, 91,56% хлопок</t>
  </si>
  <si>
    <t xml:space="preserve">172125C</t>
  </si>
  <si>
    <t xml:space="preserve">100298945-172125</t>
  </si>
  <si>
    <t xml:space="preserve">UTILITY HI EXPLORE CC HI BLACK/BLACK</t>
  </si>
  <si>
    <t xml:space="preserve">1,16% полиэстер, 98,84% хлопок
</t>
  </si>
  <si>
    <t xml:space="preserve">29,34% хлопок, 70,66% полиэстер</t>
  </si>
  <si>
    <t xml:space="preserve">172126C</t>
  </si>
  <si>
    <t xml:space="preserve">STRING/NOMAD KHAKI/NOMAD KHAKI</t>
  </si>
  <si>
    <t xml:space="preserve">100298959-172126</t>
  </si>
  <si>
    <t xml:space="preserve">UTILITY HI EXPLORE CC HI STRING</t>
  </si>
  <si>
    <t xml:space="preserve">172055C</t>
  </si>
  <si>
    <t xml:space="preserve">ASH STONE/BLACK/EGRET</t>
  </si>
  <si>
    <t xml:space="preserve">08/18/2021</t>
  </si>
  <si>
    <t xml:space="preserve">100298902-172055</t>
  </si>
  <si>
    <t xml:space="preserve">CTAS LUGGED WINTER 2.0 HI ASH STONE</t>
  </si>
  <si>
    <t xml:space="preserve">172056C</t>
  </si>
  <si>
    <t xml:space="preserve">BOLD MANDARIN/LIME TWIST/BLACK</t>
  </si>
  <si>
    <t xml:space="preserve">100298915-172056</t>
  </si>
  <si>
    <t xml:space="preserve">CTAS LUGGED WINTER 2.0 HI BOLD MANDARIN</t>
  </si>
  <si>
    <t xml:space="preserve">172348C</t>
  </si>
  <si>
    <t xml:space="preserve">WHEAT/DARK SULFUR/EGRET</t>
  </si>
  <si>
    <t xml:space="preserve">100299327-172348</t>
  </si>
  <si>
    <t xml:space="preserve">CTAS LUGGED WINTER 2.0 HI WHEAT</t>
  </si>
  <si>
    <t xml:space="preserve">08/25/2021</t>
  </si>
  <si>
    <t xml:space="preserve">100298449-165935</t>
  </si>
  <si>
    <t xml:space="preserve">100298641-171427</t>
  </si>
  <si>
    <t xml:space="preserve">22,5-26,5</t>
  </si>
  <si>
    <t xml:space="preserve">172057C</t>
  </si>
  <si>
    <t xml:space="preserve">BLACK/BOLD MANDARIN/EGRET</t>
  </si>
  <si>
    <t xml:space="preserve">100298930-172057</t>
  </si>
  <si>
    <t xml:space="preserve">CTAS LUGGED WINTER 2.0 HI BLACK</t>
  </si>
  <si>
    <t xml:space="preserve">10022709-A01</t>
  </si>
  <si>
    <t xml:space="preserve">BRILLIANT WHITE</t>
  </si>
  <si>
    <t xml:space="preserve">06/09/2021</t>
  </si>
  <si>
    <t xml:space="preserve">06/15/2021</t>
  </si>
  <si>
    <t xml:space="preserve">100288527-10022709102</t>
  </si>
  <si>
    <t xml:space="preserve">CONVERSE X THISISNEVERTHAT TEE WHITE</t>
  </si>
  <si>
    <t xml:space="preserve">10022709-A02</t>
  </si>
  <si>
    <t xml:space="preserve">VINTAGE GREY HEATHER</t>
  </si>
  <si>
    <t xml:space="preserve">100288532-10022709035</t>
  </si>
  <si>
    <t xml:space="preserve">CONVERSE X THISISNEVERTHAT TEE GREY</t>
  </si>
  <si>
    <t xml:space="preserve">10022027-A01</t>
  </si>
  <si>
    <t xml:space="preserve">Orbico-RU HO21 APP A</t>
  </si>
  <si>
    <t xml:space="preserve">100295418-10022027001</t>
  </si>
  <si>
    <t xml:space="preserve">NOVA COOL BONES SHORT SLEEVE TEE BLACK</t>
  </si>
  <si>
    <t xml:space="preserve">10022027-A02</t>
  </si>
  <si>
    <t xml:space="preserve">100295437-10022027102</t>
  </si>
  <si>
    <t xml:space="preserve">NOVA COOL BONES SHORT SLEEVE TEE WHITE</t>
  </si>
  <si>
    <t xml:space="preserve">10022071-A01</t>
  </si>
  <si>
    <t xml:space="preserve">07/31/2021</t>
  </si>
  <si>
    <t xml:space="preserve">100289784-10022071530</t>
  </si>
  <si>
    <t xml:space="preserve">OS FAUX FUR JACKET HIMALAYAN SALT</t>
  </si>
  <si>
    <t xml:space="preserve">10020975-A13</t>
  </si>
  <si>
    <t xml:space="preserve">UNIVERSITY BLUE</t>
  </si>
  <si>
    <t xml:space="preserve">100295236-10020975438</t>
  </si>
  <si>
    <t xml:space="preserve">CROSSOVER TEE UNIVERSITY BLUE</t>
  </si>
  <si>
    <t xml:space="preserve">10023506-A01</t>
  </si>
  <si>
    <t xml:space="preserve">COME TEES FLORAL</t>
  </si>
  <si>
    <t xml:space="preserve">Orbico-RU INC AP APR</t>
  </si>
  <si>
    <t xml:space="preserve">100294512-10023506281</t>
  </si>
  <si>
    <t xml:space="preserve">COME TEES FLORAL TRIANGLE TEE</t>
  </si>
  <si>
    <t xml:space="preserve">10023507-A01</t>
  </si>
  <si>
    <t xml:space="preserve">COME TEES REALMS AND REALITIES</t>
  </si>
  <si>
    <t xml:space="preserve">100295164-10023507281</t>
  </si>
  <si>
    <t xml:space="preserve">COME TEES REALMS AND REALITIES TEE</t>
  </si>
  <si>
    <t xml:space="preserve">10023510-A01</t>
  </si>
  <si>
    <t xml:space="preserve">100295242-10023510281</t>
  </si>
  <si>
    <t xml:space="preserve">COME TEES REALMS AND REALITIES SHORT</t>
  </si>
  <si>
    <t xml:space="preserve">10023508-A01</t>
  </si>
  <si>
    <t xml:space="preserve">100295204-10023508281</t>
  </si>
  <si>
    <t xml:space="preserve">COME TEES FLORAL TRIANGLE HOODIE</t>
  </si>
  <si>
    <t xml:space="preserve">10021025-A06</t>
  </si>
  <si>
    <t xml:space="preserve">809</t>
  </si>
  <si>
    <t xml:space="preserve">PINK SALT</t>
  </si>
  <si>
    <t xml:space="preserve">06/08/2021</t>
  </si>
  <si>
    <t xml:space="preserve">100280020-10021025809</t>
  </si>
  <si>
    <t xml:space="preserve">SLING PACK PINK SALT</t>
  </si>
  <si>
    <t xml:space="preserve">10022528-A01</t>
  </si>
  <si>
    <t xml:space="preserve">687</t>
  </si>
  <si>
    <t xml:space="preserve">PRIME PINK CAMO</t>
  </si>
  <si>
    <t xml:space="preserve">100280054-10022528687</t>
  </si>
  <si>
    <t xml:space="preserve">SLING PACK PRINT PINK CAMO</t>
  </si>
  <si>
    <t xml:space="preserve">10021021-A04</t>
  </si>
  <si>
    <t xml:space="preserve">100280450-10021021360</t>
  </si>
  <si>
    <t xml:space="preserve">RUCKSACK CARGO KHAKI/BROWN/FIRE PIT</t>
  </si>
  <si>
    <t xml:space="preserve">10021021-A05</t>
  </si>
  <si>
    <t xml:space="preserve">100280451-10021021212</t>
  </si>
  <si>
    <t xml:space="preserve">RUCKSACK WHEAT/CEDAR BARK/FOREST PINE</t>
  </si>
  <si>
    <t xml:space="preserve">10022101-A02</t>
  </si>
  <si>
    <t xml:space="preserve">WHEAT/CARGO KHAKI/BLACK</t>
  </si>
  <si>
    <t xml:space="preserve">100280624-10022101212</t>
  </si>
  <si>
    <t xml:space="preserve">UTILITY SLING WHEAT/CARGO KHAKI/BLACK</t>
  </si>
  <si>
    <t xml:space="preserve">10022098-A02</t>
  </si>
  <si>
    <t xml:space="preserve">100280124-10022098610</t>
  </si>
  <si>
    <t xml:space="preserve">TRANSITION SLING UNIVERSITY RED</t>
  </si>
  <si>
    <t xml:space="preserve">10022098-A04</t>
  </si>
  <si>
    <t xml:space="preserve">ELECTRIC AQUA/CONVERSE BLACK</t>
  </si>
  <si>
    <t xml:space="preserve">100280621-10022098002</t>
  </si>
  <si>
    <t xml:space="preserve">TRANSITION SLING ELECTRIC AQUA/BLACK</t>
  </si>
  <si>
    <t xml:space="preserve">10022839-A01</t>
  </si>
  <si>
    <t xml:space="preserve">CONVERSE BLACK/PELICAN</t>
  </si>
  <si>
    <t xml:space="preserve">07/01/2021</t>
  </si>
  <si>
    <t xml:space="preserve">07/29/2021</t>
  </si>
  <si>
    <t xml:space="preserve">100292165-10022839001</t>
  </si>
  <si>
    <t xml:space="preserve">DRKSHDW OVERSIZED GO LO BACKPACK BLACK</t>
  </si>
  <si>
    <t xml:space="preserve">95% ПОЛИЭСТЕР 5% нейлон</t>
  </si>
  <si>
    <t xml:space="preserve">10022097-A02</t>
  </si>
  <si>
    <t xml:space="preserve">100292142-10022097610</t>
  </si>
  <si>
    <t xml:space="preserve">TRANSITION BACKPACK UNIVERSITY RED</t>
  </si>
  <si>
    <t xml:space="preserve">10019915-A06</t>
  </si>
  <si>
    <t xml:space="preserve">467</t>
  </si>
  <si>
    <t xml:space="preserve">OBSIDIAN/DARK OBSIDIAN</t>
  </si>
  <si>
    <t xml:space="preserve">Orbico-RU HO21 ACC A</t>
  </si>
  <si>
    <t xml:space="preserve">100295214-10019915467</t>
  </si>
  <si>
    <t xml:space="preserve">SPEED 2 BACKPACK OBSIDIAN/DARK OBSIDIAN</t>
  </si>
  <si>
    <t xml:space="preserve">100295809-10022622001</t>
  </si>
  <si>
    <t xml:space="preserve">10022622-A06</t>
  </si>
  <si>
    <t xml:space="preserve">SHADOWBERRY/EL DORADO</t>
  </si>
  <si>
    <t xml:space="preserve">100295810-10022622546</t>
  </si>
  <si>
    <t xml:space="preserve">SPEED 2 BACKPACK SHADOWBERRY/EL DORADO</t>
  </si>
  <si>
    <t xml:space="preserve">10019901-A06</t>
  </si>
  <si>
    <t xml:space="preserve">CONVERSE BLACK/LIME TWIST</t>
  </si>
  <si>
    <t xml:space="preserve">100294796-10019901318</t>
  </si>
  <si>
    <t xml:space="preserve">GO 2 BACKPACK PRINT BLACK/LIME TWIST</t>
  </si>
  <si>
    <t xml:space="preserve">10019901-A07</t>
  </si>
  <si>
    <t xml:space="preserve">422</t>
  </si>
  <si>
    <t xml:space="preserve">KINETIC BLUE/EGRET</t>
  </si>
  <si>
    <t xml:space="preserve">100295177-10019901422</t>
  </si>
  <si>
    <t xml:space="preserve">GO 2 BACKPACK PRINT BLUE/EGRET</t>
  </si>
  <si>
    <t xml:space="preserve">10021019-A10</t>
  </si>
  <si>
    <t xml:space="preserve">EGRET/CONVERSE BLACK</t>
  </si>
  <si>
    <t xml:space="preserve">100295311-10021019281</t>
  </si>
  <si>
    <t xml:space="preserve">STRAIGHT EDGE BACKPACK EGRET/BLACK</t>
  </si>
  <si>
    <t xml:space="preserve">10021025-A09</t>
  </si>
  <si>
    <t xml:space="preserve">686</t>
  </si>
  <si>
    <t xml:space="preserve">MIDNIGHT HIBISCUS/MAGIC FLAMIN</t>
  </si>
  <si>
    <t xml:space="preserve">100295336-10021025686</t>
  </si>
  <si>
    <t xml:space="preserve">SLING PACK MIDNIGHT HIBISCUS/FLAMINGO</t>
  </si>
  <si>
    <t xml:space="preserve">10021025-A10</t>
  </si>
  <si>
    <t xml:space="preserve">DARK MOSS/KHAKI/LIME TWIST</t>
  </si>
  <si>
    <t xml:space="preserve">100295356-10021025366</t>
  </si>
  <si>
    <t xml:space="preserve">SLING PACK DARK MOSS/KHAKI/LIME TWIST</t>
  </si>
  <si>
    <t xml:space="preserve">100295380-10021138001</t>
  </si>
  <si>
    <t xml:space="preserve">10021138-A02</t>
  </si>
  <si>
    <t xml:space="preserve">OBSIDIAN</t>
  </si>
  <si>
    <t xml:space="preserve">100295401-10021138467</t>
  </si>
  <si>
    <t xml:space="preserve">STRAIGHT EDGE OBSIDIAN</t>
  </si>
  <si>
    <t xml:space="preserve">100295421-10021138610</t>
  </si>
  <si>
    <t xml:space="preserve">100295441-10022097001</t>
  </si>
  <si>
    <t xml:space="preserve">10022097-A05</t>
  </si>
  <si>
    <t xml:space="preserve">WHITE/BLACK/LIME</t>
  </si>
  <si>
    <t xml:space="preserve">100295460-10022097102</t>
  </si>
  <si>
    <t xml:space="preserve">TRANSITION BACKPACK WHITE/BLACK/LIME</t>
  </si>
  <si>
    <t xml:space="preserve">10022097-A06</t>
  </si>
  <si>
    <t xml:space="preserve">517</t>
  </si>
  <si>
    <t xml:space="preserve">BLACK/CONCORD/LIME</t>
  </si>
  <si>
    <t xml:space="preserve">100295478-10022097517</t>
  </si>
  <si>
    <t xml:space="preserve">TRANSITION BACKPACK BLACK/CONCORD/LIME</t>
  </si>
  <si>
    <t xml:space="preserve">100295494-10022098001</t>
  </si>
  <si>
    <t xml:space="preserve">10022098-A05</t>
  </si>
  <si>
    <t xml:space="preserve">100295513-10022098517</t>
  </si>
  <si>
    <t xml:space="preserve">TRANSITION SLING BLACK/CONCORD/LIME</t>
  </si>
  <si>
    <t xml:space="preserve">10022098-A06</t>
  </si>
  <si>
    <t xml:space="preserve">100295808-10022098102</t>
  </si>
  <si>
    <t xml:space="preserve">TRANSITION SLING WHITE/BLACK/LIME</t>
  </si>
  <si>
    <t xml:space="preserve">AN</t>
  </si>
  <si>
    <t xml:space="preserve">YFG</t>
  </si>
  <si>
    <t xml:space="preserve">10022007-A03</t>
  </si>
  <si>
    <t xml:space="preserve">06/18/2021</t>
  </si>
  <si>
    <t xml:space="preserve">06/30/2021</t>
  </si>
  <si>
    <t xml:space="preserve">VOSTOCHNY/RIGA- DEPENDING ON VOLUME</t>
  </si>
  <si>
    <t xml:space="preserve">19 ПОСТАВКА CONVERSE FW21</t>
  </si>
  <si>
    <t xml:space="preserve">100280898-10022007530</t>
  </si>
  <si>
    <t xml:space="preserve">EMBROIDERED STAR CHEV SHORT PUFFER SALT</t>
  </si>
  <si>
    <t xml:space="preserve">Eagle Nice(Yifeng)Garments Co.,Ltd</t>
  </si>
  <si>
    <t xml:space="preserve">10021994-A01</t>
  </si>
  <si>
    <t xml:space="preserve">06/24/2021</t>
  </si>
  <si>
    <t xml:space="preserve">RPC</t>
  </si>
  <si>
    <t xml:space="preserve">100280895-10021994001</t>
  </si>
  <si>
    <t xml:space="preserve">MID DOWN JACKET BLACK</t>
  </si>
  <si>
    <t xml:space="preserve">75% ПУХ, 25% ПЕРО</t>
  </si>
  <si>
    <t xml:space="preserve">10021994-A03</t>
  </si>
  <si>
    <t xml:space="preserve">100280896-10021994741</t>
  </si>
  <si>
    <t xml:space="preserve">MID DOWN JACKET SATURN GOLD</t>
  </si>
  <si>
    <t xml:space="preserve">100% НЕЙЛОН</t>
  </si>
  <si>
    <t xml:space="preserve">10021974-A01</t>
  </si>
  <si>
    <t xml:space="preserve">06/25/2021</t>
  </si>
  <si>
    <t xml:space="preserve">100280888-10021974001</t>
  </si>
  <si>
    <t xml:space="preserve">PREMIUM LONG DOWN JACKET BLACK</t>
  </si>
  <si>
    <t xml:space="preserve">10021974-A02</t>
  </si>
  <si>
    <t xml:space="preserve">100280889-10021974360</t>
  </si>
  <si>
    <t xml:space="preserve">PREMIUM LONG DOWN JACKET CARGO KHAKI</t>
  </si>
  <si>
    <t xml:space="preserve">10021971-A01</t>
  </si>
  <si>
    <t xml:space="preserve">100280885-10021971001</t>
  </si>
  <si>
    <t xml:space="preserve">PREMIUM MID DOWN JACKET BLACK</t>
  </si>
  <si>
    <t xml:space="preserve">10021971-A02</t>
  </si>
  <si>
    <t xml:space="preserve">100280886-10021971360</t>
  </si>
  <si>
    <t xml:space="preserve">PREMIUM MID DOWN JACKET CARGO KHAKI</t>
  </si>
  <si>
    <t xml:space="preserve">10021971-A03</t>
  </si>
  <si>
    <t xml:space="preserve">100280887-10021971281</t>
  </si>
  <si>
    <t xml:space="preserve">PREMIUM MID DOWN JACKET EGRET</t>
  </si>
  <si>
    <t xml:space="preserve">10021988-A01</t>
  </si>
  <si>
    <t xml:space="preserve">100280894-10021988001</t>
  </si>
  <si>
    <t xml:space="preserve">SHORT DOWN JACKET NEW SILO BLACK</t>
  </si>
  <si>
    <t xml:space="preserve">10021936-A01</t>
  </si>
  <si>
    <t xml:space="preserve">06/13/2021</t>
  </si>
  <si>
    <t xml:space="preserve">100280861-10021936001</t>
  </si>
  <si>
    <t xml:space="preserve">COUNTER CLIMATE CARGO PANT BLACK</t>
  </si>
  <si>
    <t xml:space="preserve">10021635-A01</t>
  </si>
  <si>
    <t xml:space="preserve">100280860-10021635001</t>
  </si>
  <si>
    <t xml:space="preserve">GO TO STRAIGHT LEG WOVEN PANT BLACK</t>
  </si>
  <si>
    <t xml:space="preserve">98%ХЛОПОК, 2% СПАНДЕКС</t>
  </si>
  <si>
    <t xml:space="preserve">10021987-A01</t>
  </si>
  <si>
    <t xml:space="preserve">100280862-10021987281</t>
  </si>
  <si>
    <t xml:space="preserve">PARKA DOWN JACKET EGRET</t>
  </si>
  <si>
    <t xml:space="preserve">10021987-A02</t>
  </si>
  <si>
    <t xml:space="preserve">100280863-10021987001</t>
  </si>
  <si>
    <t xml:space="preserve">PARKA DOWN JACKET BLACK</t>
  </si>
  <si>
    <t xml:space="preserve">10021987-A03</t>
  </si>
  <si>
    <t xml:space="preserve">LIGHT FIELD SURPLUS</t>
  </si>
  <si>
    <t xml:space="preserve">100280864-10021987368</t>
  </si>
  <si>
    <t xml:space="preserve">PARKA DOWN JACKET LT FIELD SURPLUS</t>
  </si>
  <si>
    <t xml:space="preserve">10021998-A01</t>
  </si>
  <si>
    <t xml:space="preserve">100280865-10021998001</t>
  </si>
  <si>
    <t xml:space="preserve">SHORT DOWN JACKET ENTRY LEVEL BLACK</t>
  </si>
  <si>
    <t xml:space="preserve">10021998-A02</t>
  </si>
  <si>
    <t xml:space="preserve">100280866-10021998281</t>
  </si>
  <si>
    <t xml:space="preserve">SHORT DOWN JACKET ENTRY LEVEL EGRET</t>
  </si>
  <si>
    <t xml:space="preserve">10021936-A02</t>
  </si>
  <si>
    <t xml:space="preserve">07/03/2021</t>
  </si>
  <si>
    <t xml:space="preserve">100288556-10021936212</t>
  </si>
  <si>
    <t xml:space="preserve">COUNTER CLIMATE CARGO PANT WHEAT</t>
  </si>
  <si>
    <t xml:space="preserve">10022611-A01</t>
  </si>
  <si>
    <t xml:space="preserve">COOL SAGE TARTAN PLAID</t>
  </si>
  <si>
    <t xml:space="preserve">100288557-10022611315</t>
  </si>
  <si>
    <t xml:space="preserve">WOVEN BUTTON DOWN SAGE TARTAN PLAID</t>
  </si>
  <si>
    <t xml:space="preserve">10022710-A01</t>
  </si>
  <si>
    <t xml:space="preserve">06/04/2021</t>
  </si>
  <si>
    <t xml:space="preserve">100288526-10022710433</t>
  </si>
  <si>
    <t xml:space="preserve">CONVERSE X THISISNEVERTHAT BEANIE NAVY</t>
  </si>
  <si>
    <t xml:space="preserve">10022710-A02</t>
  </si>
  <si>
    <t xml:space="preserve">GLACIER GRAY</t>
  </si>
  <si>
    <t xml:space="preserve">100288531-10022710095</t>
  </si>
  <si>
    <t xml:space="preserve">CONVERSE X THISISNEVERTHAT BEANIE GRAY</t>
  </si>
  <si>
    <t xml:space="preserve">10022838-A01</t>
  </si>
  <si>
    <t xml:space="preserve">07/02/2021</t>
  </si>
  <si>
    <t xml:space="preserve">100292137-10022838001</t>
  </si>
  <si>
    <t xml:space="preserve">DRKSHDW DAD CAP CONVERSE BLACK/PELICAN</t>
  </si>
  <si>
    <t xml:space="preserve">91% ПОЛИЭСТЕР 9% нейлон</t>
  </si>
  <si>
    <t xml:space="preserve">10022838-A02</t>
  </si>
  <si>
    <t xml:space="preserve">031</t>
  </si>
  <si>
    <t xml:space="preserve">PELICAN/CONVERSE BLACK</t>
  </si>
  <si>
    <t xml:space="preserve">100292155-10022838031</t>
  </si>
  <si>
    <t xml:space="preserve">DRKSHDW DAD CAP PELICAN/CONVERSE BLACK</t>
  </si>
  <si>
    <t xml:space="preserve">100295800-10022137001</t>
  </si>
  <si>
    <t xml:space="preserve">100295801-10022137035</t>
  </si>
  <si>
    <t xml:space="preserve">10022137-A05</t>
  </si>
  <si>
    <t xml:space="preserve">DEEP BORDEAUX</t>
  </si>
  <si>
    <t xml:space="preserve">100295802-10022137625</t>
  </si>
  <si>
    <t xml:space="preserve">CHUCK PATCH BEANIE DEEP BORDEAUX</t>
  </si>
  <si>
    <t xml:space="preserve">10022137-A06</t>
  </si>
  <si>
    <t xml:space="preserve">CONCORD</t>
  </si>
  <si>
    <t xml:space="preserve">100295803-10022137517</t>
  </si>
  <si>
    <t xml:space="preserve">CHECK PATCH BEANIE CONCORD</t>
  </si>
  <si>
    <t xml:space="preserve">10022383-A01</t>
  </si>
  <si>
    <t xml:space="preserve">100295805-10022383001</t>
  </si>
  <si>
    <t xml:space="preserve">10022383-A02</t>
  </si>
  <si>
    <t xml:space="preserve">100295806-10022383281</t>
  </si>
  <si>
    <t xml:space="preserve">10022713-A01</t>
  </si>
  <si>
    <t xml:space="preserve">100295807-10022713001</t>
  </si>
  <si>
    <t xml:space="preserve">NOVELTY BUCKET HAT BLACK</t>
  </si>
  <si>
    <t xml:space="preserve">10022255-A01</t>
  </si>
  <si>
    <t xml:space="preserve">100292135-10022255001</t>
  </si>
  <si>
    <t xml:space="preserve">BASQUIAT ELEVATED GRAPHIC TEE BLACK</t>
  </si>
  <si>
    <t xml:space="preserve">10023072-A01</t>
  </si>
  <si>
    <t xml:space="preserve">100292149-10023072001</t>
  </si>
  <si>
    <t xml:space="preserve">BASQUIAT FLEECE PULLOVER CREW BLACK</t>
  </si>
  <si>
    <t xml:space="preserve">96% ХЛОПОК, 4% СПАНДЕКС</t>
  </si>
  <si>
    <t xml:space="preserve">10023144-A01</t>
  </si>
  <si>
    <t xml:space="preserve">100292150-10023144102</t>
  </si>
  <si>
    <t xml:space="preserve">BASQUIAT GRAPHIC TEE WHITE</t>
  </si>
  <si>
    <t xml:space="preserve">10023144-A02</t>
  </si>
  <si>
    <t xml:space="preserve">100292151-10023144001</t>
  </si>
  <si>
    <t xml:space="preserve">BASQUIAT GRAPHIC TEE BLACK</t>
  </si>
  <si>
    <t xml:space="preserve">10022002-A02</t>
  </si>
  <si>
    <t xml:space="preserve">10022002</t>
  </si>
  <si>
    <t xml:space="preserve">100288555-10022002530</t>
  </si>
  <si>
    <t xml:space="preserve">UTILITY FLEECE V1.5 HIMALAYAN SALT</t>
  </si>
  <si>
    <t xml:space="preserve">10020872-A22</t>
  </si>
  <si>
    <t xml:space="preserve">10020872</t>
  </si>
  <si>
    <t xml:space="preserve">SHADOWBERRY</t>
  </si>
  <si>
    <t xml:space="preserve">100295141-10020872546</t>
  </si>
  <si>
    <t xml:space="preserve">STAR CHEVRON HOODIE SHADOWBERRY</t>
  </si>
  <si>
    <t xml:space="preserve">10020873-A09</t>
  </si>
  <si>
    <t xml:space="preserve">10020873</t>
  </si>
  <si>
    <t xml:space="preserve">100295183-10020873546</t>
  </si>
  <si>
    <t xml:space="preserve">STAR CHEVRON PANT SHADOWBERRY</t>
  </si>
  <si>
    <t xml:space="preserve">10021492-A10</t>
  </si>
  <si>
    <t xml:space="preserve">10021492</t>
  </si>
  <si>
    <t xml:space="preserve">EGRET/CONCORD</t>
  </si>
  <si>
    <t xml:space="preserve">100295261-10021492281</t>
  </si>
  <si>
    <t xml:space="preserve">COURT LIFESTYLE HOODIE EGRET/CONCORD</t>
  </si>
  <si>
    <t xml:space="preserve">66% ХЛОПОК, 34% ПОЛИЭСТЕР</t>
  </si>
  <si>
    <t xml:space="preserve">10021492-A13</t>
  </si>
  <si>
    <t xml:space="preserve">100295295-10021492002</t>
  </si>
  <si>
    <t xml:space="preserve">COURT LIFESTYLE PULLOVER HOODIE BLACK</t>
  </si>
  <si>
    <t xml:space="preserve">10021493-A10</t>
  </si>
  <si>
    <t xml:space="preserve">10021493</t>
  </si>
  <si>
    <t xml:space="preserve">100295320-10021493281</t>
  </si>
  <si>
    <t xml:space="preserve">COURT LIFESTYLE SLIM PANT EGRET/CONCORD</t>
  </si>
  <si>
    <t xml:space="preserve">10021528-A10</t>
  </si>
  <si>
    <t xml:space="preserve">10021528</t>
  </si>
  <si>
    <t xml:space="preserve">100295345-10021528281</t>
  </si>
  <si>
    <t xml:space="preserve">COURT LIFESTYLE FLEECE CREW EGRET</t>
  </si>
  <si>
    <t xml:space="preserve">10022295-A01</t>
  </si>
  <si>
    <t xml:space="preserve">10022295</t>
  </si>
  <si>
    <t xml:space="preserve">100295448-10022295001</t>
  </si>
  <si>
    <t xml:space="preserve">STAR CHEVRON DRIBBLE TEE BLACK</t>
  </si>
  <si>
    <t xml:space="preserve">10022295-A02</t>
  </si>
  <si>
    <t xml:space="preserve">100295468-10022295102</t>
  </si>
  <si>
    <t xml:space="preserve">STAR CHEVRON DRIBBLE TEE WHITE</t>
  </si>
  <si>
    <t xml:space="preserve">10022297-A01</t>
  </si>
  <si>
    <t xml:space="preserve">10022297</t>
  </si>
  <si>
    <t xml:space="preserve">100295485-10022297001</t>
  </si>
  <si>
    <t xml:space="preserve">PEACE AND UNITY SHORT SLEEVE TEE BLACK</t>
  </si>
  <si>
    <t xml:space="preserve">10022307-A01</t>
  </si>
  <si>
    <t xml:space="preserve">10022307</t>
  </si>
  <si>
    <t xml:space="preserve">100295673-10022307001</t>
  </si>
  <si>
    <t xml:space="preserve">BETTER WORLD LONG SLEEVE TEE BLACK</t>
  </si>
  <si>
    <t xml:space="preserve">10022307-A02</t>
  </si>
  <si>
    <t xml:space="preserve">100295674-10022307102</t>
  </si>
  <si>
    <t xml:space="preserve">BETTER WORLD LONG SLEEVE TEE WHITE</t>
  </si>
  <si>
    <t xml:space="preserve">10022328-A01</t>
  </si>
  <si>
    <t xml:space="preserve">10022328</t>
  </si>
  <si>
    <t xml:space="preserve">100295675-10022328102</t>
  </si>
  <si>
    <t xml:space="preserve">GRAFFITI SHORT SLEEVE TEE WHITE</t>
  </si>
  <si>
    <t xml:space="preserve">10022328-A04</t>
  </si>
  <si>
    <t xml:space="preserve">100295676-10022328001</t>
  </si>
  <si>
    <t xml:space="preserve">GRAFFITI SHORT SLEEVE TEE BLACK</t>
  </si>
  <si>
    <t xml:space="preserve">10022360-A01</t>
  </si>
  <si>
    <t xml:space="preserve">10022360</t>
  </si>
  <si>
    <t xml:space="preserve">100295679-10022360102</t>
  </si>
  <si>
    <t xml:space="preserve">THREEPEAT WORDMARK CLASSIC TEE WHITE</t>
  </si>
  <si>
    <t xml:space="preserve">10022360-A02</t>
  </si>
  <si>
    <t xml:space="preserve">100295680-10022360001</t>
  </si>
  <si>
    <t xml:space="preserve">THREEPEAT WORDMARK CLASSIC TEE BLACK</t>
  </si>
  <si>
    <t xml:space="preserve">10022360-A04</t>
  </si>
  <si>
    <t xml:space="preserve">MIDNIGHT HIBISCUS</t>
  </si>
  <si>
    <t xml:space="preserve">100295681-10022360686</t>
  </si>
  <si>
    <t xml:space="preserve">THREEPEAT WORDMARK CLASSIC TEE HIBISCUS</t>
  </si>
  <si>
    <t xml:space="preserve">10023056-A01</t>
  </si>
  <si>
    <t xml:space="preserve">10023056</t>
  </si>
  <si>
    <t xml:space="preserve">100295683-10023056102</t>
  </si>
  <si>
    <t xml:space="preserve">STAR CHEVRON LEOPARD STAND OUT TEE WHITE</t>
  </si>
  <si>
    <t xml:space="preserve">10023057-A01</t>
  </si>
  <si>
    <t xml:space="preserve">10023057</t>
  </si>
  <si>
    <t xml:space="preserve">100295684-10023057001</t>
  </si>
  <si>
    <t xml:space="preserve">STAR CHEVRON LEOPARD INFILL TEE BLACK</t>
  </si>
  <si>
    <t xml:space="preserve">10023077-A01</t>
  </si>
  <si>
    <t xml:space="preserve">10023077</t>
  </si>
  <si>
    <t xml:space="preserve">EGRET MULTI</t>
  </si>
  <si>
    <t xml:space="preserve">100295685-10023077281</t>
  </si>
  <si>
    <t xml:space="preserve">STAR CHEVRON STAND OUT TEE EGRET</t>
  </si>
  <si>
    <t xml:space="preserve">10023444-A01</t>
  </si>
  <si>
    <t xml:space="preserve">10023444</t>
  </si>
  <si>
    <t xml:space="preserve">100295687-10023444001</t>
  </si>
  <si>
    <t xml:space="preserve">REFLECTIVE CHEETAH INFILL TEE BLACK</t>
  </si>
  <si>
    <t xml:space="preserve">10023446-A01</t>
  </si>
  <si>
    <t xml:space="preserve">10023446</t>
  </si>
  <si>
    <t xml:space="preserve">100295688-10023446001</t>
  </si>
  <si>
    <t xml:space="preserve">AUTHENTIC GLAM CHUCK PATCH TEE BLACK</t>
  </si>
  <si>
    <t xml:space="preserve">10023446-A02</t>
  </si>
  <si>
    <t xml:space="preserve">100295689-10023446102</t>
  </si>
  <si>
    <t xml:space="preserve">AUTHENTIC GLAM CHUCK PATCH TEE WHITE</t>
  </si>
  <si>
    <t xml:space="preserve">10023446-A03</t>
  </si>
  <si>
    <t xml:space="preserve">100295690-10023446686</t>
  </si>
  <si>
    <t xml:space="preserve">AUTHENTIC GLAM CHUCK PATCH TEE HIBISCUS</t>
  </si>
  <si>
    <t xml:space="preserve">10023053-A01</t>
  </si>
  <si>
    <t xml:space="preserve">10023053</t>
  </si>
  <si>
    <t xml:space="preserve">100295682-10023053281</t>
  </si>
  <si>
    <t xml:space="preserve">POCKET STAND OUT GO TO HOODIE EGRET</t>
  </si>
  <si>
    <t xml:space="preserve">10023080-A01</t>
  </si>
  <si>
    <t xml:space="preserve">10023080</t>
  </si>
  <si>
    <t xml:space="preserve">100295686-10023080281</t>
  </si>
  <si>
    <t xml:space="preserve">STAND OUT LEOPARD SLEEVE HOODIE EGRET</t>
  </si>
  <si>
    <t xml:space="preserve">10022349-A01</t>
  </si>
  <si>
    <t xml:space="preserve">10022349</t>
  </si>
  <si>
    <t xml:space="preserve">100295677-10022349103</t>
  </si>
  <si>
    <t xml:space="preserve">OVERSIZED CHENILLE PATCH HOODIE WHITE</t>
  </si>
  <si>
    <t xml:space="preserve">10022349-A02</t>
  </si>
  <si>
    <t xml:space="preserve">100295678-10022349001</t>
  </si>
  <si>
    <t xml:space="preserve">OVERSIZED CHENILLE PATCH HOODIE BLACK</t>
  </si>
  <si>
    <t xml:space="preserve">10022002-A06</t>
  </si>
  <si>
    <t xml:space="preserve">308</t>
  </si>
  <si>
    <t xml:space="preserve">SEAWEED</t>
  </si>
  <si>
    <t xml:space="preserve">100295387-10022002308</t>
  </si>
  <si>
    <t xml:space="preserve">UTILITY FLEECE V1.5 SEAWEED</t>
  </si>
  <si>
    <t xml:space="preserve">10022305-A01</t>
  </si>
  <si>
    <t xml:space="preserve">10022305</t>
  </si>
  <si>
    <t xml:space="preserve">100295508-10022305001</t>
  </si>
  <si>
    <t xml:space="preserve">HYBRID WORLD SHORT SLEEVE TEE BLACK</t>
  </si>
  <si>
    <t xml:space="preserve">10022359-A01</t>
  </si>
  <si>
    <t xml:space="preserve">10022359</t>
  </si>
  <si>
    <t xml:space="preserve">100295691-10022359102</t>
  </si>
  <si>
    <t xml:space="preserve">REMIXED CHUCK INFILL TEE WHITE</t>
  </si>
  <si>
    <t xml:space="preserve">10022359-A02</t>
  </si>
  <si>
    <t xml:space="preserve">100295692-10022359001</t>
  </si>
  <si>
    <t xml:space="preserve">REMIXED CHUCK INFILL TEE BLACK</t>
  </si>
  <si>
    <t xml:space="preserve">10022359-A04</t>
  </si>
  <si>
    <t xml:space="preserve">100295693-10022359686</t>
  </si>
  <si>
    <t xml:space="preserve">REMIXED CHUCK INFILL TEE HIBISCUS</t>
  </si>
  <si>
    <t xml:space="preserve">10022361-A01</t>
  </si>
  <si>
    <t xml:space="preserve">10022361</t>
  </si>
  <si>
    <t xml:space="preserve">100295694-10022361102</t>
  </si>
  <si>
    <t xml:space="preserve">YOU ARE ON THE RIGHT PATH TEE WHITE</t>
  </si>
  <si>
    <t xml:space="preserve">10022361-A02</t>
  </si>
  <si>
    <t xml:space="preserve">100295695-10022361001</t>
  </si>
  <si>
    <t xml:space="preserve">YOU ARE ON THE RIGHT PATH TEE BLACK</t>
  </si>
  <si>
    <t xml:space="preserve">10022361-A04</t>
  </si>
  <si>
    <t xml:space="preserve">100295696-10022361686</t>
  </si>
  <si>
    <t xml:space="preserve">YOU ARE ON THE RIGHT PATH TEE HIBISCUS</t>
  </si>
  <si>
    <t xml:space="preserve">CHUCK 70 CDG HI MILK/WHITE/RED</t>
  </si>
  <si>
    <t xml:space="preserve">IN.HO21 CDG.05</t>
  </si>
  <si>
    <t xml:space="preserve">100300833-150205</t>
  </si>
  <si>
    <t xml:space="preserve">CHUCK 70 CDG OX MILK/WHITE/RED</t>
  </si>
  <si>
    <t xml:space="preserve">100301396-150207</t>
  </si>
  <si>
    <t xml:space="preserve">CHUCK 70 CDG HI BLACK/WHITE/RED</t>
  </si>
  <si>
    <t xml:space="preserve">100301430-150204</t>
  </si>
  <si>
    <t xml:space="preserve">CHUCK 70 CDG OX BLACK/WHITE/RED</t>
  </si>
  <si>
    <t xml:space="preserve">100301454-150206</t>
  </si>
  <si>
    <t xml:space="preserve">172259C</t>
  </si>
  <si>
    <t xml:space="preserve">CHUCK 70 HI BLACK/POPPY GLOW/LIME TWIST</t>
  </si>
  <si>
    <t xml:space="preserve">100301545-172259</t>
  </si>
  <si>
    <t xml:space="preserve">172194C</t>
  </si>
  <si>
    <t xml:space="preserve">BLACK/CLOUD CREAM/LIME TWIST</t>
  </si>
  <si>
    <t xml:space="preserve">WEAPON CX MID BLACK/CLOUD CREAM</t>
  </si>
  <si>
    <t xml:space="preserve">100301546-172194</t>
  </si>
  <si>
    <t xml:space="preserve">9W</t>
  </si>
  <si>
    <t xml:space="preserve">WLV</t>
  </si>
  <si>
    <t xml:space="preserve">170997C</t>
  </si>
  <si>
    <t xml:space="preserve">BLACK/SEAWEED/LIME TWIST</t>
  </si>
  <si>
    <t xml:space="preserve">CTAS CX HI BLACK/SEAWEED/LIME TWIST</t>
  </si>
  <si>
    <t xml:space="preserve">100301503-170997</t>
  </si>
  <si>
    <t xml:space="preserve">63% хлопок, 14% полиэстер, 13% нейлон, 10% спандекс</t>
  </si>
  <si>
    <t xml:space="preserve">Vietnam Weilina Footwear Co. Ltd</t>
  </si>
  <si>
    <t xml:space="preserve">170998C</t>
  </si>
  <si>
    <t xml:space="preserve">WHEAT/BLACK/WILD MANGO</t>
  </si>
  <si>
    <t xml:space="preserve">CTAS CX HI WHEAT/BLACK/WILD MANGO</t>
  </si>
  <si>
    <t xml:space="preserve">100301515-170998</t>
  </si>
  <si>
    <t xml:space="preserve">573076C</t>
  </si>
  <si>
    <t xml:space="preserve">EGRET/VINTAGE WHITE</t>
  </si>
  <si>
    <t xml:space="preserve">CTAS LUGGED HI EGRET/VINTAGE WHITE</t>
  </si>
  <si>
    <t xml:space="preserve">Additional Submissio</t>
  </si>
  <si>
    <t xml:space="preserve">100300033-573076</t>
  </si>
  <si>
    <t xml:space="preserve">172013C</t>
  </si>
  <si>
    <t xml:space="preserve">SEAWEED/BLACK/BLACK</t>
  </si>
  <si>
    <t xml:space="preserve">CTAS HI SEAWEED/BLACK/BLACK</t>
  </si>
  <si>
    <t xml:space="preserve">100301543-172013</t>
  </si>
  <si>
    <t xml:space="preserve">5,41% полиуретан, 94,59% кожа</t>
  </si>
  <si>
    <t xml:space="preserve">10020872-A20</t>
  </si>
  <si>
    <t xml:space="preserve">EMBROIDERED STAR CHEVRON HOODIE SEAWEED</t>
  </si>
  <si>
    <t xml:space="preserve">RIGA/VOSTOCHNY DEPENDING ON VOLUME </t>
  </si>
  <si>
    <t xml:space="preserve">100299670-10020872308</t>
  </si>
  <si>
    <t xml:space="preserve">10022369-A01</t>
  </si>
  <si>
    <t xml:space="preserve">10022369</t>
  </si>
  <si>
    <t xml:space="preserve">CHUCK 70 HOODIE BLACK</t>
  </si>
  <si>
    <t xml:space="preserve">100299894-10022369001</t>
  </si>
  <si>
    <t xml:space="preserve">87% ХЛОПОК, 13% ПОЛИЭСТЕР</t>
  </si>
  <si>
    <t xml:space="preserve">10023346-A01</t>
  </si>
  <si>
    <t xml:space="preserve">10023346</t>
  </si>
  <si>
    <t xml:space="preserve">301</t>
  </si>
  <si>
    <t xml:space="preserve">DEEP OLIVE</t>
  </si>
  <si>
    <t xml:space="preserve">TODD SNYDER VELOUR PO CREW DEEP OLIVE</t>
  </si>
  <si>
    <t xml:space="preserve">Orbico-RU HO21 INC A</t>
  </si>
  <si>
    <t xml:space="preserve">100299769-10023346301</t>
  </si>
  <si>
    <t xml:space="preserve">75% ХЛОПОК, 25% ПОЛИЭСТЕР</t>
  </si>
  <si>
    <t xml:space="preserve">10023347-A01</t>
  </si>
  <si>
    <t xml:space="preserve">10023347</t>
  </si>
  <si>
    <t xml:space="preserve">432</t>
  </si>
  <si>
    <t xml:space="preserve">DARK SAPPHIRE HOUNDSTOOTH</t>
  </si>
  <si>
    <t xml:space="preserve">TODD SNYDER PLAID PO CREW DARK SAPPHIRE</t>
  </si>
  <si>
    <t xml:space="preserve">100299866-10023347432</t>
  </si>
  <si>
    <t xml:space="preserve">98% ПОЛИЭСТЕР, 2% СПАНДЕКС</t>
  </si>
  <si>
    <t xml:space="preserve">10023349-A01</t>
  </si>
  <si>
    <t xml:space="preserve">10023349</t>
  </si>
  <si>
    <t xml:space="preserve">TODD SNYDER PO HOODIE DARK SAPPHIRE</t>
  </si>
  <si>
    <t xml:space="preserve">100299872-10023349432</t>
  </si>
  <si>
    <t xml:space="preserve">10023350-A01</t>
  </si>
  <si>
    <t xml:space="preserve">10023350</t>
  </si>
  <si>
    <t xml:space="preserve">216</t>
  </si>
  <si>
    <t xml:space="preserve">LEAD GRAY</t>
  </si>
  <si>
    <t xml:space="preserve">TODD SNYDER X CONVERSE JOGGER LEAD GRAY</t>
  </si>
  <si>
    <t xml:space="preserve">100299878-10023350216</t>
  </si>
  <si>
    <t xml:space="preserve">65% ХЛОПОК, 32% ПОЛИЭСТЕР, 3% СПАНДЕКС</t>
  </si>
  <si>
    <t xml:space="preserve">SWE</t>
  </si>
  <si>
    <t xml:space="preserve">10023353-A01</t>
  </si>
  <si>
    <t xml:space="preserve">10023353</t>
  </si>
  <si>
    <t xml:space="preserve">DARK SAPPHIRE TS RACQUETS</t>
  </si>
  <si>
    <t xml:space="preserve">TODD SNYDER CARDIGAN DARK SAPPHIRE</t>
  </si>
  <si>
    <t xml:space="preserve">100299884-10023353432</t>
  </si>
  <si>
    <t xml:space="preserve">10023357-A01</t>
  </si>
  <si>
    <t xml:space="preserve">10023357</t>
  </si>
  <si>
    <t xml:space="preserve">TODD SNYDER X CONVERSE JOGGER SAPPHIRE</t>
  </si>
  <si>
    <t xml:space="preserve">100299904-10023357432</t>
  </si>
  <si>
    <t xml:space="preserve">proforma</t>
  </si>
  <si>
    <t xml:space="preserve">date</t>
  </si>
  <si>
    <t xml:space="preserve">Style Name</t>
  </si>
  <si>
    <t xml:space="preserve">Style #</t>
  </si>
  <si>
    <t xml:space="preserve">Product Group</t>
  </si>
  <si>
    <t xml:space="preserve">Quantity</t>
  </si>
  <si>
    <t xml:space="preserve">Price(USD)</t>
  </si>
  <si>
    <t xml:space="preserve">Total(USD)</t>
  </si>
  <si>
    <t xml:space="preserve">Factory PO #</t>
  </si>
  <si>
    <t xml:space="preserve">Latest Conf. XF Date</t>
  </si>
  <si>
    <t xml:space="preserve">ДАТАТ ТАМОЖНЯ</t>
  </si>
  <si>
    <t xml:space="preserve">ДАТА НА СКЛАДЕ FIXED 15/07</t>
  </si>
  <si>
    <t xml:space="preserve">ПЛАНОВАЯ ДАТА НА СКЛАДЕ</t>
  </si>
  <si>
    <t xml:space="preserve">1121086-BELDEN</t>
  </si>
  <si>
    <t xml:space="preserve">APPAREL</t>
  </si>
  <si>
    <t xml:space="preserve">CSTL</t>
  </si>
  <si>
    <t xml:space="preserve">EU Warehouse</t>
  </si>
  <si>
    <t xml:space="preserve">1121086_CSTL</t>
  </si>
  <si>
    <t xml:space="preserve">1 ПОСТАВКА UGG APP FA21</t>
  </si>
  <si>
    <t xml:space="preserve">1121385-REY FUZZY LOGO HOODIE</t>
  </si>
  <si>
    <t xml:space="preserve">BLK</t>
  </si>
  <si>
    <t xml:space="preserve">1121385_BLK</t>
  </si>
  <si>
    <t xml:space="preserve">2 ПОСТАВКА UGG APP FA21</t>
  </si>
  <si>
    <t xml:space="preserve">LBSS</t>
  </si>
  <si>
    <t xml:space="preserve">1121385_LBSS</t>
  </si>
  <si>
    <t xml:space="preserve">1123718-MADELINE FUZZY LOGO CREWNECK</t>
  </si>
  <si>
    <t xml:space="preserve">BKCRM</t>
  </si>
  <si>
    <t xml:space="preserve">1123718_BKCRM</t>
  </si>
  <si>
    <t xml:space="preserve">CLBZ</t>
  </si>
  <si>
    <t xml:space="preserve">1123718_CLBZ</t>
  </si>
  <si>
    <t xml:space="preserve">GHSN</t>
  </si>
  <si>
    <t xml:space="preserve">1123718_GHSN</t>
  </si>
  <si>
    <t xml:space="preserve">RQWV</t>
  </si>
  <si>
    <t xml:space="preserve">1123718_RQWV</t>
  </si>
  <si>
    <t xml:space="preserve">1104851-NENA</t>
  </si>
  <si>
    <t xml:space="preserve">1104851_BLK</t>
  </si>
  <si>
    <t xml:space="preserve">GRHE</t>
  </si>
  <si>
    <t xml:space="preserve">1104851_GRHE</t>
  </si>
  <si>
    <t xml:space="preserve">LBRZ</t>
  </si>
  <si>
    <t xml:space="preserve">1104851_LBRZ</t>
  </si>
  <si>
    <t xml:space="preserve">1104852-CATHY</t>
  </si>
  <si>
    <t xml:space="preserve">1104852_BLK</t>
  </si>
  <si>
    <t xml:space="preserve">1104852_GRHE</t>
  </si>
  <si>
    <t xml:space="preserve">1104852_LBRZ</t>
  </si>
  <si>
    <t xml:space="preserve">1109121-KADENCE</t>
  </si>
  <si>
    <t xml:space="preserve">1109121_BLK</t>
  </si>
  <si>
    <t xml:space="preserve">CRM</t>
  </si>
  <si>
    <t xml:space="preserve">1109121_CRM</t>
  </si>
  <si>
    <t xml:space="preserve">1113237-LAKEN</t>
  </si>
  <si>
    <t xml:space="preserve">1113237_BLK</t>
  </si>
  <si>
    <t xml:space="preserve">1117513-IGGY SHERPA HALF ZIP PULLOVER</t>
  </si>
  <si>
    <t xml:space="preserve">LBMLT</t>
  </si>
  <si>
    <t xml:space="preserve">1117513_LBMLT</t>
  </si>
  <si>
    <t xml:space="preserve">3 ПОСТАВКА UGG APP FA21</t>
  </si>
  <si>
    <t xml:space="preserve">1117515-NIKO SHERPA CREWNECK</t>
  </si>
  <si>
    <t xml:space="preserve">NBLC</t>
  </si>
  <si>
    <t xml:space="preserve">1117515_NBLC</t>
  </si>
  <si>
    <t xml:space="preserve">1117734-SIMONE BOYFRIEND HOODIE</t>
  </si>
  <si>
    <t xml:space="preserve">1117734_BLK</t>
  </si>
  <si>
    <t xml:space="preserve">1117734_GRHE</t>
  </si>
  <si>
    <t xml:space="preserve">RWT</t>
  </si>
  <si>
    <t xml:space="preserve">1117734_RWT</t>
  </si>
  <si>
    <t xml:space="preserve">WVT</t>
  </si>
  <si>
    <t xml:space="preserve">1117734_WVT</t>
  </si>
  <si>
    <t xml:space="preserve">1117735-BROOK BALLOON SLEEVE CREWNECK</t>
  </si>
  <si>
    <t xml:space="preserve">1117735_BLK</t>
  </si>
  <si>
    <t xml:space="preserve">CYCL</t>
  </si>
  <si>
    <t xml:space="preserve">1117735_CYCL</t>
  </si>
  <si>
    <t xml:space="preserve">1117735_RWT</t>
  </si>
  <si>
    <t xml:space="preserve">1117735_WVT</t>
  </si>
  <si>
    <t xml:space="preserve">1117736-ERICKA RELAXED JOGGER</t>
  </si>
  <si>
    <t xml:space="preserve">1117736_BLK</t>
  </si>
  <si>
    <t xml:space="preserve">1117736_CYCL</t>
  </si>
  <si>
    <t xml:space="preserve">1117736_GRHE</t>
  </si>
  <si>
    <t xml:space="preserve">1117736_RWT</t>
  </si>
  <si>
    <t xml:space="preserve">1117736_WVT</t>
  </si>
  <si>
    <t xml:space="preserve">1117739-ABBI HALF MOON SLEEVE HOODIE</t>
  </si>
  <si>
    <t xml:space="preserve">1117739_BLK</t>
  </si>
  <si>
    <t xml:space="preserve">1117739_CYCL</t>
  </si>
  <si>
    <t xml:space="preserve">1117739_RWT</t>
  </si>
  <si>
    <t xml:space="preserve">1117741-MARLENE SHERPA JACKET</t>
  </si>
  <si>
    <t xml:space="preserve">1117741_BLK</t>
  </si>
  <si>
    <t xml:space="preserve">SRGN</t>
  </si>
  <si>
    <t xml:space="preserve">1117741_SRGN</t>
  </si>
  <si>
    <t xml:space="preserve">SSKSS</t>
  </si>
  <si>
    <t xml:space="preserve">1117741_SSKSS</t>
  </si>
  <si>
    <t xml:space="preserve">1121380-LOYRA SHERPA HOODIE</t>
  </si>
  <si>
    <t xml:space="preserve">1121380_CRM</t>
  </si>
  <si>
    <t xml:space="preserve">1121380_LBSS</t>
  </si>
  <si>
    <t xml:space="preserve">WPNT</t>
  </si>
  <si>
    <t xml:space="preserve">1121380_WPNT</t>
  </si>
  <si>
    <t xml:space="preserve">1121386-TATIANA HOODIE</t>
  </si>
  <si>
    <t xml:space="preserve">1121386_CYCL</t>
  </si>
  <si>
    <t xml:space="preserve">1121386_GRHE</t>
  </si>
  <si>
    <t xml:space="preserve">1121387-DANIELLA SWEATPANT</t>
  </si>
  <si>
    <t xml:space="preserve">1121387_BLK</t>
  </si>
  <si>
    <t xml:space="preserve">1121387_CYCL</t>
  </si>
  <si>
    <t xml:space="preserve">1121387_GRHE</t>
  </si>
  <si>
    <t xml:space="preserve">1122150-MARLENE QUILTED JACKET</t>
  </si>
  <si>
    <t xml:space="preserve">1122150_WPNT</t>
  </si>
  <si>
    <t xml:space="preserve">1125157-DENISE CREWNECK</t>
  </si>
  <si>
    <t xml:space="preserve">1125157_BLK</t>
  </si>
  <si>
    <t xml:space="preserve">1125157_GRHE</t>
  </si>
  <si>
    <t xml:space="preserve">RSQ</t>
  </si>
  <si>
    <t xml:space="preserve">1125157_RSQ</t>
  </si>
  <si>
    <t xml:space="preserve">1117730-ASALA HOODIE</t>
  </si>
  <si>
    <t xml:space="preserve">1117730_CRM</t>
  </si>
  <si>
    <t xml:space="preserve">GRA</t>
  </si>
  <si>
    <t xml:space="preserve">1117730_GRA</t>
  </si>
  <si>
    <t xml:space="preserve">1117732-PAULA V NECK</t>
  </si>
  <si>
    <t xml:space="preserve">1117732_CRM</t>
  </si>
  <si>
    <t xml:space="preserve">1117732_GRA</t>
  </si>
  <si>
    <t xml:space="preserve">1117733-SAFIYA JOGGER</t>
  </si>
  <si>
    <t xml:space="preserve">1117733_CRM</t>
  </si>
  <si>
    <t xml:space="preserve">1117733_GRA</t>
  </si>
  <si>
    <t xml:space="preserve">1117742-ELAINA FAUX FUR JACKET</t>
  </si>
  <si>
    <t xml:space="preserve">RQM</t>
  </si>
  <si>
    <t xml:space="preserve">1117742_RQM</t>
  </si>
  <si>
    <t xml:space="preserve">WVML</t>
  </si>
  <si>
    <t xml:space="preserve">1117742_WVML</t>
  </si>
  <si>
    <t xml:space="preserve">1117777-AIDA PANT</t>
  </si>
  <si>
    <t xml:space="preserve">CHRC</t>
  </si>
  <si>
    <t xml:space="preserve">1117777_CHRC</t>
  </si>
  <si>
    <t xml:space="preserve">4 ПОСТАВКА UGG APP FA21</t>
  </si>
  <si>
    <t xml:space="preserve">CMI</t>
  </si>
  <si>
    <t xml:space="preserve">1117777_CMI</t>
  </si>
  <si>
    <t xml:space="preserve">1117779-RENATA CREWNECK</t>
  </si>
  <si>
    <t xml:space="preserve">1117779_CHRC</t>
  </si>
  <si>
    <t xml:space="preserve">1117779_CMI</t>
  </si>
  <si>
    <t xml:space="preserve">1121390-ALESSA CREWNECK SWEATER</t>
  </si>
  <si>
    <t xml:space="preserve">BLKM</t>
  </si>
  <si>
    <t xml:space="preserve">1121390_BLKM</t>
  </si>
  <si>
    <t xml:space="preserve">RDML</t>
  </si>
  <si>
    <t xml:space="preserve">1121390_RDML</t>
  </si>
  <si>
    <t xml:space="preserve">1126210-KALI FAUX FUR JACKET</t>
  </si>
  <si>
    <t xml:space="preserve">BCHW</t>
  </si>
  <si>
    <t xml:space="preserve">1126210_BCHW</t>
  </si>
  <si>
    <t xml:space="preserve">1126211-MARLENE QUILTED JACKET MET</t>
  </si>
  <si>
    <t xml:space="preserve">CRGD</t>
  </si>
  <si>
    <t xml:space="preserve">1126211_CRGD</t>
  </si>
  <si>
    <t xml:space="preserve">OSLV</t>
  </si>
  <si>
    <t xml:space="preserve">1126211_OSLV</t>
  </si>
  <si>
    <t xml:space="preserve">PDRG</t>
  </si>
  <si>
    <t xml:space="preserve">1126211_PDRG</t>
  </si>
  <si>
    <t xml:space="preserve">5 ПОСТАВКА UGG APP FA21</t>
  </si>
  <si>
    <t xml:space="preserve">1128972-DANIELLA SWEATPANT CHOPD</t>
  </si>
  <si>
    <t xml:space="preserve">1128972_BLK</t>
  </si>
  <si>
    <t xml:space="preserve">CBB</t>
  </si>
  <si>
    <t xml:space="preserve">1128972_CBB</t>
  </si>
  <si>
    <t xml:space="preserve">1129293-CHARLES HOODIE CHOPD</t>
  </si>
  <si>
    <t xml:space="preserve">1129293_BLK</t>
  </si>
  <si>
    <t xml:space="preserve">1129293_CBB</t>
  </si>
  <si>
    <t xml:space="preserve">RRED</t>
  </si>
  <si>
    <t xml:space="preserve">1129293_RRED</t>
  </si>
  <si>
    <t xml:space="preserve">1129295-OVERSIZED LOGO TEE CHOPD</t>
  </si>
  <si>
    <t xml:space="preserve">1129295_BLK</t>
  </si>
  <si>
    <t xml:space="preserve">1129295_RRED</t>
  </si>
  <si>
    <t xml:space="preserve">№ МАШ./КОНТЕЙНЕРА</t>
  </si>
  <si>
    <t xml:space="preserve">№ ПРИЕМКИ УТ</t>
  </si>
  <si>
    <t xml:space="preserve">КОНТРАГЕНТ</t>
  </si>
  <si>
    <t xml:space="preserve">ВАЛЮТА</t>
  </si>
  <si>
    <t xml:space="preserve">БРЕНД</t>
  </si>
  <si>
    <t xml:space="preserve">КАТЕГОРИЯ</t>
  </si>
  <si>
    <t xml:space="preserve">КОЛ-ВО</t>
  </si>
  <si>
    <t xml:space="preserve">СТАТУС</t>
  </si>
  <si>
    <t xml:space="preserve">ДАТА НА ТАМОЖНЕ</t>
  </si>
  <si>
    <t xml:space="preserve">дата обновления УТОЧНЕННАЯ ДАТА НА ЦС</t>
  </si>
  <si>
    <t xml:space="preserve">ФАКТ дата на складе</t>
  </si>
  <si>
    <t xml:space="preserve">ДАТА ПРИНЯТО FTW</t>
  </si>
  <si>
    <t xml:space="preserve">ДАТА ПРИНЯТО ACC</t>
  </si>
  <si>
    <t xml:space="preserve">ДАТА ПРИНЯТО APP</t>
  </si>
  <si>
    <t xml:space="preserve">Маркетинг активности</t>
  </si>
  <si>
    <t xml:space="preserve">СУММА USD/EUR</t>
  </si>
  <si>
    <t xml:space="preserve">СТОИМОСТЬ ТРАНСПОРТА</t>
  </si>
  <si>
    <t xml:space="preserve">ВАЛЮТА СТОИМОСТИ ТРАНСПОРТА</t>
  </si>
  <si>
    <t xml:space="preserve">ТО в рублях</t>
  </si>
  <si>
    <t xml:space="preserve">ПОШЛИНА</t>
  </si>
  <si>
    <t xml:space="preserve">НДС</t>
  </si>
  <si>
    <t xml:space="preserve">Маркировка DM</t>
  </si>
  <si>
    <t xml:space="preserve">Введен в оборот</t>
  </si>
  <si>
    <t xml:space="preserve">тк</t>
  </si>
  <si>
    <t xml:space="preserve">PORT ETD</t>
  </si>
  <si>
    <t xml:space="preserve">УТ000000170</t>
  </si>
  <si>
    <t xml:space="preserve">Airwair International ltd</t>
  </si>
  <si>
    <t xml:space="preserve">USD</t>
  </si>
  <si>
    <t xml:space="preserve">DR.MARTENS</t>
  </si>
  <si>
    <t xml:space="preserve">1 ПОСТАВКА DRM FW21</t>
  </si>
  <si>
    <t xml:space="preserve">ACC</t>
  </si>
  <si>
    <t xml:space="preserve">принято</t>
  </si>
  <si>
    <t xml:space="preserve">УТ000000171</t>
  </si>
  <si>
    <t xml:space="preserve">2 ПОСТАВКА DRM FW21</t>
  </si>
  <si>
    <t xml:space="preserve">PONU7506784</t>
  </si>
  <si>
    <t xml:space="preserve">УТ000000194</t>
  </si>
  <si>
    <t xml:space="preserve">5 ПОСТАВКА DRM FW21</t>
  </si>
  <si>
    <t xml:space="preserve">FTW</t>
  </si>
  <si>
    <t xml:space="preserve">да</t>
  </si>
  <si>
    <t xml:space="preserve">Янтьян</t>
  </si>
  <si>
    <t xml:space="preserve">MRSU3151080</t>
  </si>
  <si>
    <t xml:space="preserve">УТ000000195</t>
  </si>
  <si>
    <t xml:space="preserve">7 ПОСТАВКА DRM FW21</t>
  </si>
  <si>
    <t xml:space="preserve">THD0774316</t>
  </si>
  <si>
    <t xml:space="preserve">10 ПОСТАВКА DRM FW21</t>
  </si>
  <si>
    <t xml:space="preserve">Лаем-Чабанг</t>
  </si>
  <si>
    <t xml:space="preserve">MRKU6821753,GCXU5805079</t>
  </si>
  <si>
    <t xml:space="preserve">УТ000000206</t>
  </si>
  <si>
    <t xml:space="preserve">6 ПОСТАВКА DRM FW21</t>
  </si>
  <si>
    <t xml:space="preserve">TCLU1737665</t>
  </si>
  <si>
    <t xml:space="preserve">3 ПОСТАВКА DRM FW21</t>
  </si>
  <si>
    <t xml:space="preserve">В ПУТИ</t>
  </si>
  <si>
    <t xml:space="preserve">Хошимин</t>
  </si>
  <si>
    <t xml:space="preserve">УТ000000204</t>
  </si>
  <si>
    <t xml:space="preserve">18 ПОСТАВКА DRM FW21</t>
  </si>
  <si>
    <t xml:space="preserve">516.28</t>
  </si>
  <si>
    <t xml:space="preserve">TCLU5770722</t>
  </si>
  <si>
    <t xml:space="preserve">8 ПОСТАВКА DRM FW21</t>
  </si>
  <si>
    <t xml:space="preserve">ОТГРУЖЕНО</t>
  </si>
  <si>
    <t xml:space="preserve">GCXU5803179</t>
  </si>
  <si>
    <t xml:space="preserve">12 ПОСТАВКА DRM FW21</t>
  </si>
  <si>
    <t xml:space="preserve">TCKU1152863</t>
  </si>
  <si>
    <t xml:space="preserve">УТ000000183</t>
  </si>
  <si>
    <t xml:space="preserve">4 ПОСТАВКА DRM FW21</t>
  </si>
  <si>
    <t xml:space="preserve">Хайфон</t>
  </si>
  <si>
    <t xml:space="preserve">TGBU5211357</t>
  </si>
  <si>
    <t xml:space="preserve">9 ПОСТАВКА DRM FW21</t>
  </si>
  <si>
    <t xml:space="preserve">GESU5356792</t>
  </si>
  <si>
    <t xml:space="preserve">11 ПОСТАВКА DRM FW21</t>
  </si>
  <si>
    <t xml:space="preserve">CAXU3251195</t>
  </si>
  <si>
    <t xml:space="preserve">14 ПОСТАВКА DRM FW21</t>
  </si>
  <si>
    <t xml:space="preserve">Шеку</t>
  </si>
  <si>
    <t xml:space="preserve">13 ПОСТАВКА DRM FW21</t>
  </si>
  <si>
    <t xml:space="preserve">THD0774314 </t>
  </si>
  <si>
    <t xml:space="preserve">16 ПОСТАВКА DRM FW21</t>
  </si>
  <si>
    <t xml:space="preserve">FTW </t>
  </si>
  <si>
    <t xml:space="preserve">26 ПОСТАВКА DRM FW21</t>
  </si>
  <si>
    <t xml:space="preserve">Фабрика временно закрыта</t>
  </si>
  <si>
    <t xml:space="preserve">TBA</t>
  </si>
  <si>
    <t xml:space="preserve">TEMU8632299</t>
  </si>
  <si>
    <t xml:space="preserve">20 ПОСТАВКА DRM FW21</t>
  </si>
  <si>
    <t xml:space="preserve">CIPU5052200</t>
  </si>
  <si>
    <t xml:space="preserve">21 ПОСТАВКА DRM FW21</t>
  </si>
  <si>
    <t xml:space="preserve">SUDU1832560</t>
  </si>
  <si>
    <t xml:space="preserve">22 ПОСТАВКА DRM FW21</t>
  </si>
  <si>
    <t xml:space="preserve">23 ПОСТАВКА DRM FW21</t>
  </si>
  <si>
    <t xml:space="preserve">24 ПОСТАВКА DRM FW21</t>
  </si>
  <si>
    <t xml:space="preserve">TEMU8632299,CAXU8228897</t>
  </si>
  <si>
    <t xml:space="preserve">17 ПОСТАВКА DRM FW21</t>
  </si>
  <si>
    <t xml:space="preserve">25 ПОСТАВКА DRM FW21</t>
  </si>
  <si>
    <t xml:space="preserve">29 ПОСТАВКА DRM FW21</t>
  </si>
  <si>
    <t xml:space="preserve">19 ПОСТАВКА DRM FW21</t>
  </si>
  <si>
    <t xml:space="preserve">Чаттогонг</t>
  </si>
  <si>
    <t xml:space="preserve">Юсен</t>
  </si>
  <si>
    <t xml:space="preserve">TCLU4425233 </t>
  </si>
  <si>
    <t xml:space="preserve">27 ПОСТАВКА DRM FW21</t>
  </si>
  <si>
    <t xml:space="preserve">28 ПОСТАВКА DRM FW21</t>
  </si>
  <si>
    <t xml:space="preserve">FTW ACC</t>
  </si>
  <si>
    <t xml:space="preserve">30 ПОСТАВКА DRM FW21</t>
  </si>
  <si>
    <t xml:space="preserve">31 ПОСТАВКА DRM FW21</t>
  </si>
  <si>
    <t xml:space="preserve">32 ПОСТАВКА DRM FW21</t>
  </si>
  <si>
    <t xml:space="preserve">34 ПОСТАВКА DRM FW21</t>
  </si>
  <si>
    <t xml:space="preserve">SGN1252209</t>
  </si>
  <si>
    <t xml:space="preserve">35 ПОСТАВКА DRM FW21</t>
  </si>
  <si>
    <t xml:space="preserve">TEMU2059050</t>
  </si>
  <si>
    <t xml:space="preserve">36 ПОСТАВКА DRM FW21</t>
  </si>
  <si>
    <t xml:space="preserve">37 ПОСТАВКА DRM FW21</t>
  </si>
  <si>
    <t xml:space="preserve">38 ПОСТАВКА DRM FW21</t>
  </si>
  <si>
    <t xml:space="preserve">15 ПОСТАВКА DRM FW21</t>
  </si>
  <si>
    <t xml:space="preserve">TCLU8903602 </t>
  </si>
  <si>
    <t xml:space="preserve">33 ПОСТАВКА DRM FW21</t>
  </si>
  <si>
    <t xml:space="preserve">TCNU6097043,TCLU1737665</t>
  </si>
  <si>
    <t xml:space="preserve">Wolverine World Wide, Inc.</t>
  </si>
  <si>
    <t xml:space="preserve">SAUCONY</t>
  </si>
  <si>
    <t xml:space="preserve">1 ПОСТАВКА SAUC FW21</t>
  </si>
  <si>
    <t xml:space="preserve">2 ПОСТАВКА SAUC FW21</t>
  </si>
  <si>
    <t xml:space="preserve">TCLU9340566</t>
  </si>
  <si>
    <t xml:space="preserve">3 ПОСТАВКА SAUC FW21</t>
  </si>
  <si>
    <t xml:space="preserve">4 ПОСТАВКА SAUC FW21</t>
  </si>
  <si>
    <t xml:space="preserve">5 ПОСТАВКА SAUC FW21</t>
  </si>
  <si>
    <t xml:space="preserve">УТ000000205</t>
  </si>
  <si>
    <t xml:space="preserve">6 ПОСТАВКА SAUC FW21</t>
  </si>
  <si>
    <t xml:space="preserve"> TCKU2653828</t>
  </si>
  <si>
    <t xml:space="preserve">7 ПОСТАВКА SAUC FW21</t>
  </si>
  <si>
    <t xml:space="preserve">8 ПОСТАВКА SAUC FW21</t>
  </si>
  <si>
    <t xml:space="preserve">УТ000000188</t>
  </si>
  <si>
    <t xml:space="preserve">Converse Netherlands BV</t>
  </si>
  <si>
    <t xml:space="preserve">EURO</t>
  </si>
  <si>
    <t xml:space="preserve">CONVERSE</t>
  </si>
  <si>
    <t xml:space="preserve">УТ000000190</t>
  </si>
  <si>
    <t xml:space="preserve">руб</t>
  </si>
  <si>
    <t xml:space="preserve">УТ000000191</t>
  </si>
  <si>
    <t xml:space="preserve">УТ000000196</t>
  </si>
  <si>
    <t xml:space="preserve">euro</t>
  </si>
  <si>
    <t xml:space="preserve">УТ000000197</t>
  </si>
  <si>
    <t xml:space="preserve">УТ000000182</t>
  </si>
  <si>
    <t xml:space="preserve">APP ACC</t>
  </si>
  <si>
    <t xml:space="preserve">УТ000000223</t>
  </si>
  <si>
    <t xml:space="preserve">УТ000000198</t>
  </si>
  <si>
    <t xml:space="preserve">УТ000000199</t>
  </si>
  <si>
    <t xml:space="preserve">УТ000000200</t>
  </si>
  <si>
    <t xml:space="preserve">на складе</t>
  </si>
  <si>
    <t xml:space="preserve">FTW APP ACC</t>
  </si>
  <si>
    <t xml:space="preserve">APP</t>
  </si>
  <si>
    <t xml:space="preserve">УТ000000192</t>
  </si>
  <si>
    <t xml:space="preserve">Deckers Europe BV</t>
  </si>
  <si>
    <t xml:space="preserve">UGG</t>
  </si>
  <si>
    <t xml:space="preserve">1 поставка FW21 UGG</t>
  </si>
  <si>
    <t xml:space="preserve">МАНИЛА</t>
  </si>
  <si>
    <t xml:space="preserve">АВТОПРАБА</t>
  </si>
  <si>
    <t xml:space="preserve">УТ000000181</t>
  </si>
  <si>
    <t xml:space="preserve">2 поставка FW21 UGG</t>
  </si>
  <si>
    <t xml:space="preserve">ХОШИМИН</t>
  </si>
  <si>
    <t xml:space="preserve">РУССО</t>
  </si>
  <si>
    <t xml:space="preserve">УТ000000193</t>
  </si>
  <si>
    <t xml:space="preserve">3 поставка FW21 UGG</t>
  </si>
  <si>
    <t xml:space="preserve">ХАЙФОН</t>
  </si>
  <si>
    <t xml:space="preserve">4 поставка FW21 UGG</t>
  </si>
  <si>
    <t xml:space="preserve">5 поставка FW21 UGG</t>
  </si>
  <si>
    <t xml:space="preserve">6 поставка FW21 UGG</t>
  </si>
  <si>
    <t xml:space="preserve">7 поставка FW21 UGG</t>
  </si>
  <si>
    <t xml:space="preserve">ЦИНДАО</t>
  </si>
  <si>
    <t xml:space="preserve">ЮСЕН ЛОГ</t>
  </si>
  <si>
    <t xml:space="preserve">8 поставка FW21 UGG</t>
  </si>
  <si>
    <t xml:space="preserve">9 поставка FW21 UGG</t>
  </si>
  <si>
    <t xml:space="preserve">10 поставка FW21 UGG</t>
  </si>
  <si>
    <t xml:space="preserve">11 поставка FW21 UGG</t>
  </si>
  <si>
    <t xml:space="preserve">ХЕКНИ</t>
  </si>
  <si>
    <t xml:space="preserve">12 поставка FW21 UGG</t>
  </si>
  <si>
    <t xml:space="preserve">ТЯНЬДЗИНЬ</t>
  </si>
  <si>
    <t xml:space="preserve">13 поставка FW21 UGG</t>
  </si>
  <si>
    <t xml:space="preserve">14 поставка FW21 UGG</t>
  </si>
  <si>
    <t xml:space="preserve">15 поставка FW21 UGG</t>
  </si>
  <si>
    <t xml:space="preserve">16 поставка FW21 UGG</t>
  </si>
  <si>
    <t xml:space="preserve">17 поставка FW21 UGG</t>
  </si>
  <si>
    <t xml:space="preserve">18 поставка FW21 UGG</t>
  </si>
  <si>
    <t xml:space="preserve">19 поставка FW21 UGG</t>
  </si>
  <si>
    <t xml:space="preserve">20 поставка FW21 UGG</t>
  </si>
  <si>
    <t xml:space="preserve">КАМБОДЖА</t>
  </si>
  <si>
    <t xml:space="preserve">21 поставка FW21 UGG</t>
  </si>
  <si>
    <t xml:space="preserve">22 поставка FW21 UGG</t>
  </si>
  <si>
    <t xml:space="preserve">23 поставка FW21 UGG</t>
  </si>
  <si>
    <t xml:space="preserve">24 поставка FW21 UGG</t>
  </si>
  <si>
    <t xml:space="preserve">25 поставка FW21 UGG</t>
  </si>
  <si>
    <t xml:space="preserve">26 поставка FW21 UGG</t>
  </si>
  <si>
    <t xml:space="preserve">27 поставка FW21 UGG</t>
  </si>
  <si>
    <t xml:space="preserve">28 поставка FW21 UGG</t>
  </si>
  <si>
    <t xml:space="preserve">29-30 поставка FW21 UGG</t>
  </si>
  <si>
    <t xml:space="preserve">31 поставка FW21 UGG</t>
  </si>
  <si>
    <t xml:space="preserve">32 поставка FW21 UGG</t>
  </si>
  <si>
    <t xml:space="preserve">33 поставка FW21 UGG</t>
  </si>
  <si>
    <t xml:space="preserve">34 поставка FW21 UGG</t>
  </si>
  <si>
    <t xml:space="preserve">35 поставка FW21 UGG</t>
  </si>
  <si>
    <t xml:space="preserve">Date</t>
  </si>
  <si>
    <t xml:space="preserve">Estimated Ship Date</t>
  </si>
  <si>
    <t xml:space="preserve">Оригинальное наименование</t>
  </si>
  <si>
    <t xml:space="preserve">Оригинальный цвет</t>
  </si>
  <si>
    <t xml:space="preserve"> Country of Origin</t>
  </si>
  <si>
    <t xml:space="preserve">Артикул_SO</t>
  </si>
  <si>
    <t xml:space="preserve">Страна происхождения</t>
  </si>
  <si>
    <t xml:space="preserve">НАИМЕНОВАНИЕ ФАБРИК</t>
  </si>
  <si>
    <t xml:space="preserve">Состав верх</t>
  </si>
  <si>
    <t xml:space="preserve">Состав подкладка</t>
  </si>
  <si>
    <t xml:space="preserve">Состав низ</t>
  </si>
  <si>
    <t xml:space="preserve">ЦЕНА (USD)</t>
  </si>
  <si>
    <t xml:space="preserve">ОБЩАЯ СТОИМОСТЬ (USD)</t>
  </si>
  <si>
    <t xml:space="preserve">ДЛИНА СТЕЛЬКИ</t>
  </si>
  <si>
    <t xml:space="preserve">ТНВЭД</t>
  </si>
  <si>
    <t xml:space="preserve">номер поставки</t>
  </si>
  <si>
    <t xml:space="preserve">дата отгрузки</t>
  </si>
  <si>
    <t xml:space="preserve">дата на таможне</t>
  </si>
  <si>
    <t xml:space="preserve">1116101-CLASSIC TECH MINI</t>
  </si>
  <si>
    <t xml:space="preserve">FOOTWEAR</t>
  </si>
  <si>
    <t xml:space="preserve">BTOL</t>
  </si>
  <si>
    <t xml:space="preserve">500036267-21432574-1116101</t>
  </si>
  <si>
    <t xml:space="preserve">W CLASSIC TECH MINI</t>
  </si>
  <si>
    <t xml:space="preserve">BURNT OLIVE</t>
  </si>
  <si>
    <t xml:space="preserve">Viet Nam</t>
  </si>
  <si>
    <t xml:space="preserve">ST-GS</t>
  </si>
  <si>
    <t xml:space="preserve">1116101_BTOL_80705161</t>
  </si>
  <si>
    <t xml:space="preserve">1116101_BTOL</t>
  </si>
  <si>
    <t xml:space="preserve">БОТИНКИ</t>
  </si>
  <si>
    <t xml:space="preserve">GOLDEN STAR</t>
  </si>
  <si>
    <t xml:space="preserve">55% кожа, 45% текстиль (100% полиэстер) </t>
  </si>
  <si>
    <t xml:space="preserve">1019646K-CLASSIC WEATHER SHORT</t>
  </si>
  <si>
    <t xml:space="preserve">1019646K</t>
  </si>
  <si>
    <t xml:space="preserve">500032089-21432574-1019646K</t>
  </si>
  <si>
    <t xml:space="preserve">KIDS' CLASSIC WEATHER SHORT</t>
  </si>
  <si>
    <t xml:space="preserve">HFMS-CE</t>
  </si>
  <si>
    <t xml:space="preserve">1019646K_BLK_79520008</t>
  </si>
  <si>
    <t xml:space="preserve">1019646K_BLK</t>
  </si>
  <si>
    <t xml:space="preserve">САПОГИ</t>
  </si>
  <si>
    <t xml:space="preserve">Continuance Vietnam Footwear Co., Ltd</t>
  </si>
  <si>
    <t xml:space="preserve">80% ШЕРСТЬ, 20% ТЕНСЕЛ</t>
  </si>
  <si>
    <t xml:space="preserve">19,5-24,5</t>
  </si>
  <si>
    <t xml:space="preserve">CHE</t>
  </si>
  <si>
    <t xml:space="preserve">CHESTNUT</t>
  </si>
  <si>
    <t xml:space="preserve">1019646K_CHE_79520008</t>
  </si>
  <si>
    <t xml:space="preserve">1019646K_CHE</t>
  </si>
  <si>
    <t xml:space="preserve">1094269-NEUMEL</t>
  </si>
  <si>
    <t xml:space="preserve">500034264-21432574-1094269</t>
  </si>
  <si>
    <t xml:space="preserve">W NEUMEL</t>
  </si>
  <si>
    <t xml:space="preserve">SHADE</t>
  </si>
  <si>
    <t xml:space="preserve">GL-GL</t>
  </si>
  <si>
    <t xml:space="preserve">1094269_SHA_80120459</t>
  </si>
  <si>
    <t xml:space="preserve">1094269_SHA</t>
  </si>
  <si>
    <t xml:space="preserve">Greenland International Ltd(LianYing)</t>
  </si>
  <si>
    <t xml:space="preserve">1112376-EMMETT BOOT MID</t>
  </si>
  <si>
    <t xml:space="preserve">DSPP</t>
  </si>
  <si>
    <t xml:space="preserve">500034223-21432574-1112376</t>
  </si>
  <si>
    <t xml:space="preserve">M EMMETT BOOT MID</t>
  </si>
  <si>
    <t xml:space="preserve">DARK SAPPHIRE</t>
  </si>
  <si>
    <t xml:space="preserve">Cambodia</t>
  </si>
  <si>
    <t xml:space="preserve">SPR-KHSP</t>
  </si>
  <si>
    <t xml:space="preserve">1112376_DSPP_80120459</t>
  </si>
  <si>
    <t xml:space="preserve">1112376_DSPP</t>
  </si>
  <si>
    <t xml:space="preserve">ПОЛУБОТИНКИ</t>
  </si>
  <si>
    <t xml:space="preserve">Shoe Premier II (Cambodia) Co., Ltd.</t>
  </si>
  <si>
    <t xml:space="preserve">76% КОЖА, 24% ПОЛИЭСТЕР</t>
  </si>
  <si>
    <t xml:space="preserve">1113190-CLASSIC CLEAR MINI</t>
  </si>
  <si>
    <t xml:space="preserve">500034300-21432574-1113190</t>
  </si>
  <si>
    <t xml:space="preserve">W CLASSIC CLEAR MINI</t>
  </si>
  <si>
    <t xml:space="preserve">1113190_BLK_80120459</t>
  </si>
  <si>
    <t xml:space="preserve">1113190_BLK</t>
  </si>
  <si>
    <t xml:space="preserve">NATURAL / BLACK</t>
  </si>
  <si>
    <t xml:space="preserve">1113190_NBLC_80120459</t>
  </si>
  <si>
    <t xml:space="preserve">1113190_NBLC</t>
  </si>
  <si>
    <t xml:space="preserve">1120721-MARIN SLIP ON COW PRINT</t>
  </si>
  <si>
    <t xml:space="preserve">500034300-21432574-1120721</t>
  </si>
  <si>
    <t xml:space="preserve">W MARIN SLIP ON COW PRINT</t>
  </si>
  <si>
    <t xml:space="preserve">1120721_CHE_80120459</t>
  </si>
  <si>
    <t xml:space="preserve">1120721_CHE</t>
  </si>
  <si>
    <t xml:space="preserve">60% КОЖА, 2% ПОЛИЭСТЕР</t>
  </si>
  <si>
    <t xml:space="preserve">500034225-21432574-1116101</t>
  </si>
  <si>
    <t xml:space="preserve">1116101_BLK_80135124</t>
  </si>
  <si>
    <t xml:space="preserve">1116101_BLK</t>
  </si>
  <si>
    <t xml:space="preserve">60% КОЖА, 40% ПОЛИЭСТЕР</t>
  </si>
  <si>
    <t xml:space="preserve">22-28</t>
  </si>
  <si>
    <t xml:space="preserve">1116101_CHE_80135124</t>
  </si>
  <si>
    <t xml:space="preserve">1116101_CHE</t>
  </si>
  <si>
    <t xml:space="preserve">1120847-CLASSIC SHORT PULL-ON WEATHER</t>
  </si>
  <si>
    <t xml:space="preserve">500034225-21432574-1120847</t>
  </si>
  <si>
    <t xml:space="preserve">M CLASSIC SHORT PULL-ON WEATHER</t>
  </si>
  <si>
    <t xml:space="preserve">1120847_BLK_80135124</t>
  </si>
  <si>
    <t xml:space="preserve">1120847_BLK</t>
  </si>
  <si>
    <t xml:space="preserve">55% КОЖА, 45% СПАНДЕКС</t>
  </si>
  <si>
    <t xml:space="preserve">65% ТЕКСТИЛЬ (80% ШЕРСТЬ, 20% ТЕНСЕЛ), 35% СПАНДЕКС</t>
  </si>
  <si>
    <t xml:space="preserve">23-31</t>
  </si>
  <si>
    <t xml:space="preserve">DUNE</t>
  </si>
  <si>
    <t xml:space="preserve">1120847_DUNE_80135124</t>
  </si>
  <si>
    <t xml:space="preserve">1120847_DUNE</t>
  </si>
  <si>
    <t xml:space="preserve">1120849-CLASSIC MINI LACE-UP WEATHER</t>
  </si>
  <si>
    <t xml:space="preserve">500034225-21432574-1120849</t>
  </si>
  <si>
    <t xml:space="preserve">M CLASSIC MINI LACE-UP WEATHER</t>
  </si>
  <si>
    <t xml:space="preserve">1120849_BLK_80135124</t>
  </si>
  <si>
    <t xml:space="preserve">1120849_BLK</t>
  </si>
  <si>
    <t xml:space="preserve">60% КОЖА, 40% СПАНДЕКС</t>
  </si>
  <si>
    <t xml:space="preserve">80% ТЕКСТИЛЬ (80% ШЕРСТЬ, 20% ТЕНСЕЛ), 20% СПАНДЕКС</t>
  </si>
  <si>
    <t xml:space="preserve">1120849_CHE_80135124</t>
  </si>
  <si>
    <t xml:space="preserve">1120849_CHE</t>
  </si>
  <si>
    <t xml:space="preserve">1120849_DUNE_80135124</t>
  </si>
  <si>
    <t xml:space="preserve">1120849_DUNE</t>
  </si>
  <si>
    <t xml:space="preserve">1016222-CLASSIC MINI II</t>
  </si>
  <si>
    <t xml:space="preserve">500034231-21432574-1016222</t>
  </si>
  <si>
    <t xml:space="preserve">W CLASSIC MINI II</t>
  </si>
  <si>
    <t xml:space="preserve">1016222_BLK_80120460</t>
  </si>
  <si>
    <t xml:space="preserve">1016222_BLK</t>
  </si>
  <si>
    <t xml:space="preserve">500034370-21432574-1016222</t>
  </si>
  <si>
    <t xml:space="preserve">China</t>
  </si>
  <si>
    <t xml:space="preserve">HP-RS</t>
  </si>
  <si>
    <t xml:space="preserve">1016222_CHE_80120460</t>
  </si>
  <si>
    <t xml:space="preserve">1016222_CHE</t>
  </si>
  <si>
    <t xml:space="preserve">Henan Prosper Skins &amp; Leather Enterprise Co. , Ltd.</t>
  </si>
  <si>
    <t xml:space="preserve">GREY</t>
  </si>
  <si>
    <t xml:space="preserve">1016222_GREY_80120460</t>
  </si>
  <si>
    <t xml:space="preserve">1016222_GREY</t>
  </si>
  <si>
    <t xml:space="preserve">1016223-CLASSIC SHORT II</t>
  </si>
  <si>
    <t xml:space="preserve">500034404-21432574-1016223</t>
  </si>
  <si>
    <t xml:space="preserve">W CLASSIC SHORT II</t>
  </si>
  <si>
    <t xml:space="preserve">Philippines</t>
  </si>
  <si>
    <t xml:space="preserve">ST-CP</t>
  </si>
  <si>
    <t xml:space="preserve">1016223_BLK_80120460</t>
  </si>
  <si>
    <t xml:space="preserve">1016223_BLK</t>
  </si>
  <si>
    <t xml:space="preserve">ФИЛИППИНЫ</t>
  </si>
  <si>
    <t xml:space="preserve">Coronation Premium Mfg. Inc.</t>
  </si>
  <si>
    <t xml:space="preserve">500034231-21432574-1016223</t>
  </si>
  <si>
    <t xml:space="preserve">1016223_CHE_80120460</t>
  </si>
  <si>
    <t xml:space="preserve">1016223_CHE</t>
  </si>
  <si>
    <t xml:space="preserve">CHO</t>
  </si>
  <si>
    <t xml:space="preserve">CHOCOLATE</t>
  </si>
  <si>
    <t xml:space="preserve">1016223_CHO_80120460</t>
  </si>
  <si>
    <t xml:space="preserve">1016223_CHO</t>
  </si>
  <si>
    <t xml:space="preserve">1016501-MINI BAILEY BOW II</t>
  </si>
  <si>
    <t xml:space="preserve">500034370-21432574-1016501</t>
  </si>
  <si>
    <t xml:space="preserve">W MINI BAILEY BOW II</t>
  </si>
  <si>
    <t xml:space="preserve">1016501_CHE_80120460</t>
  </si>
  <si>
    <t xml:space="preserve">1016501_CHE</t>
  </si>
  <si>
    <t xml:space="preserve">500035914-21432574-1016501</t>
  </si>
  <si>
    <t xml:space="preserve">1016501_BLK_80120460</t>
  </si>
  <si>
    <t xml:space="preserve">1016501_BLK</t>
  </si>
  <si>
    <t xml:space="preserve">500034403-21432574-1094269</t>
  </si>
  <si>
    <t xml:space="preserve">1094269_BLK_80120460</t>
  </si>
  <si>
    <t xml:space="preserve">1094269_BLK</t>
  </si>
  <si>
    <t xml:space="preserve">1094269_CHE_80120460</t>
  </si>
  <si>
    <t xml:space="preserve">1094269_CHE</t>
  </si>
  <si>
    <t xml:space="preserve">3236-NEUMEL</t>
  </si>
  <si>
    <t xml:space="preserve">500034403-21432574-3236</t>
  </si>
  <si>
    <t xml:space="preserve">M NEUMEL</t>
  </si>
  <si>
    <t xml:space="preserve">3236_BLK_80120460</t>
  </si>
  <si>
    <t xml:space="preserve">3236_BLK</t>
  </si>
  <si>
    <t xml:space="preserve">23-33</t>
  </si>
  <si>
    <t xml:space="preserve">3236_CHE_80120460</t>
  </si>
  <si>
    <t xml:space="preserve">3236_CHE</t>
  </si>
  <si>
    <t xml:space="preserve">3236_CHRC_80120460</t>
  </si>
  <si>
    <t xml:space="preserve">3236_CHRC</t>
  </si>
  <si>
    <t xml:space="preserve">HCK</t>
  </si>
  <si>
    <t xml:space="preserve">500036226-21432574-1016223</t>
  </si>
  <si>
    <t xml:space="preserve">HICKORY</t>
  </si>
  <si>
    <t xml:space="preserve">1016223_HCK_80705164</t>
  </si>
  <si>
    <t xml:space="preserve">1016223_HCK</t>
  </si>
  <si>
    <t xml:space="preserve">1112481-BAILEY ZIP MINI</t>
  </si>
  <si>
    <t xml:space="preserve">SHAD</t>
  </si>
  <si>
    <t xml:space="preserve">500036226-21432574-1112481</t>
  </si>
  <si>
    <t xml:space="preserve">W BAILEY ZIP MINI</t>
  </si>
  <si>
    <t xml:space="preserve">SHADOW</t>
  </si>
  <si>
    <t xml:space="preserve">1112481_SHAD_80705164</t>
  </si>
  <si>
    <t xml:space="preserve">1112481_SHAD</t>
  </si>
  <si>
    <t xml:space="preserve">70% кожа, 30% текстиль (100% шерсть, полиэстер)</t>
  </si>
  <si>
    <t xml:space="preserve">1116109-CLASSIC ULTRA MINI</t>
  </si>
  <si>
    <t xml:space="preserve">RBRD</t>
  </si>
  <si>
    <t xml:space="preserve">500036226-21432574-1116109</t>
  </si>
  <si>
    <t xml:space="preserve">W CLASSIC ULTRA MINI</t>
  </si>
  <si>
    <t xml:space="preserve">RIBBON RED</t>
  </si>
  <si>
    <t xml:space="preserve">1116109_RBRD_80705164</t>
  </si>
  <si>
    <t xml:space="preserve">1116109_RBRD</t>
  </si>
  <si>
    <t xml:space="preserve"> 85% шерсть, 15% кожа </t>
  </si>
  <si>
    <t xml:space="preserve">80% кожа, 20% текстиль (100% шерсть, полиэстер)</t>
  </si>
  <si>
    <t xml:space="preserve">1120893-CLASSIC MINI SPARKLE SPOTS</t>
  </si>
  <si>
    <t xml:space="preserve">500036226-21432574-1120893</t>
  </si>
  <si>
    <t xml:space="preserve">W CLASSIC  MINI SPARKLE SPOTS</t>
  </si>
  <si>
    <t xml:space="preserve">1120893_BLK_80705164</t>
  </si>
  <si>
    <t xml:space="preserve">1120893_BLK</t>
  </si>
  <si>
    <t xml:space="preserve">83% кожа, 17% текстиль  (80% шерсть, 20% тенсел)</t>
  </si>
  <si>
    <t xml:space="preserve">1120910-SCUFFETTE II PANTHER PRINT</t>
  </si>
  <si>
    <t xml:space="preserve">BTC</t>
  </si>
  <si>
    <t xml:space="preserve">500036106-21432574-1120910</t>
  </si>
  <si>
    <t xml:space="preserve">W SCUFFETTE II PANTHER PRINT</t>
  </si>
  <si>
    <t xml:space="preserve">BUTTERSCOTCH</t>
  </si>
  <si>
    <t xml:space="preserve">HFMS-VNVS</t>
  </si>
  <si>
    <t xml:space="preserve">1120910_BTC_80705164</t>
  </si>
  <si>
    <t xml:space="preserve">1120910_BTC</t>
  </si>
  <si>
    <t xml:space="preserve">ТУФЛИ ДОМАШНИЕ</t>
  </si>
  <si>
    <t xml:space="preserve">VENUS VIETNAM FOOTWEAR  LIMITED COMPANY</t>
  </si>
  <si>
    <t xml:space="preserve">83% коровий волос, 17% шерсть</t>
  </si>
  <si>
    <t xml:space="preserve">1120917-TASMAN COW PRINT</t>
  </si>
  <si>
    <t xml:space="preserve">500036106-21432574-1120917</t>
  </si>
  <si>
    <t xml:space="preserve">W TASMAN COW PRINT</t>
  </si>
  <si>
    <t xml:space="preserve">1120917_CHE_80705164</t>
  </si>
  <si>
    <t xml:space="preserve">1120917_CHE</t>
  </si>
  <si>
    <t xml:space="preserve">90% коровий волос, 10% кожа</t>
  </si>
  <si>
    <t xml:space="preserve">73% кожа, 27% текстиль (80% шерсть, 20% тенсел ,100% полиэстер)</t>
  </si>
  <si>
    <t xml:space="preserve">1122152-NEUMEL COW PRINT</t>
  </si>
  <si>
    <t xml:space="preserve">500036183-21432574-1122152</t>
  </si>
  <si>
    <t xml:space="preserve">W NEUMEL COW PRINT</t>
  </si>
  <si>
    <t xml:space="preserve">HFNE-VNAM</t>
  </si>
  <si>
    <t xml:space="preserve">1122152_CHE_80705164</t>
  </si>
  <si>
    <t xml:space="preserve">1122152_CHE</t>
  </si>
  <si>
    <t xml:space="preserve">ПОЛУБОТИНКИ КРОССОВЫЕ </t>
  </si>
  <si>
    <t xml:space="preserve">AMARA FOOTWEAR VIETNAM CO.,LTD</t>
  </si>
  <si>
    <t xml:space="preserve">69% коровий волос, 31% кожа</t>
  </si>
  <si>
    <t xml:space="preserve">100% текстиль (100% шерсть , 100% полиэстер)</t>
  </si>
  <si>
    <t xml:space="preserve">1122990-FLUFF YEAH SLIDE</t>
  </si>
  <si>
    <t xml:space="preserve">BWMT</t>
  </si>
  <si>
    <t xml:space="preserve">500036227-21432574-1122990</t>
  </si>
  <si>
    <t xml:space="preserve">W FLUFF YEAH SLIDE</t>
  </si>
  <si>
    <t xml:space="preserve">BEACHWOOD MULTI</t>
  </si>
  <si>
    <t xml:space="preserve">1122990_BWMT_80705164</t>
  </si>
  <si>
    <t xml:space="preserve">1122990_BWMT</t>
  </si>
  <si>
    <t xml:space="preserve">САНДАЛЕТЫ</t>
  </si>
  <si>
    <t xml:space="preserve">1123353-CLASSIC MINI COW PRINT</t>
  </si>
  <si>
    <t xml:space="preserve">500036226-21432574-1123353</t>
  </si>
  <si>
    <t xml:space="preserve">W CLASSIC MINI COW PRINT</t>
  </si>
  <si>
    <t xml:space="preserve">ST-YD</t>
  </si>
  <si>
    <t xml:space="preserve">1123353_CHE_80705164</t>
  </si>
  <si>
    <t xml:space="preserve">1123353_CHE</t>
  </si>
  <si>
    <t xml:space="preserve">Wei County Yuanda Footwear CO.,LTD</t>
  </si>
  <si>
    <t xml:space="preserve">100% Кожа</t>
  </si>
  <si>
    <t xml:space="preserve">100% текстиль (100% шерсть, полиэстер) </t>
  </si>
  <si>
    <t xml:space="preserve">1123617K-MINI BAILEY BOW GLITZ</t>
  </si>
  <si>
    <t xml:space="preserve">1123617K</t>
  </si>
  <si>
    <t xml:space="preserve">500036263-21432574-1123617K</t>
  </si>
  <si>
    <t xml:space="preserve">K MINI BAILEY BOW GLITZ</t>
  </si>
  <si>
    <t xml:space="preserve">1123617K_SHAD_80705164</t>
  </si>
  <si>
    <t xml:space="preserve">1123617K_SHAD</t>
  </si>
  <si>
    <t xml:space="preserve">90% шерсть, 10% кожа</t>
  </si>
  <si>
    <t xml:space="preserve">86% кожа, 14% текстиль (100% шерсть, полиэстер)</t>
  </si>
  <si>
    <t xml:space="preserve">1123619K-CLASSIC MINI COW PRINT</t>
  </si>
  <si>
    <t xml:space="preserve">1123619K</t>
  </si>
  <si>
    <t xml:space="preserve">500036244-21432574-1123619K</t>
  </si>
  <si>
    <t xml:space="preserve">KIDS' CLASSIC MINI COW PRINT</t>
  </si>
  <si>
    <t xml:space="preserve">1123619K_CHE_80705164</t>
  </si>
  <si>
    <t xml:space="preserve">1123619K_CHE</t>
  </si>
  <si>
    <t xml:space="preserve">1123630-CLASSIC ULTRA MINI COW PRINT</t>
  </si>
  <si>
    <t xml:space="preserve">500036226-21432574-1123630</t>
  </si>
  <si>
    <t xml:space="preserve">W CLASSIC ULTRA MINI COW PRINT</t>
  </si>
  <si>
    <t xml:space="preserve">1123630_CHE_80705164</t>
  </si>
  <si>
    <t xml:space="preserve">1123630_CHE</t>
  </si>
  <si>
    <t xml:space="preserve">100% текстиль (80% шерсть, 20% тенсел, 100% полиэстер)</t>
  </si>
  <si>
    <t xml:space="preserve">1125352-CLASSIC ULTRA MINI PANTHER</t>
  </si>
  <si>
    <t xml:space="preserve">500036226-21432574-1125352</t>
  </si>
  <si>
    <t xml:space="preserve">W CLASSIC ULTRA MINI PANTHER</t>
  </si>
  <si>
    <t xml:space="preserve">1125352_BTC_80705164</t>
  </si>
  <si>
    <t xml:space="preserve">1125352_BTC</t>
  </si>
  <si>
    <t xml:space="preserve">1125394-SCUFFETTE II METALLIC SPARKLE</t>
  </si>
  <si>
    <t xml:space="preserve">GUNM</t>
  </si>
  <si>
    <t xml:space="preserve">500036106-21432574-1125394</t>
  </si>
  <si>
    <t xml:space="preserve">W SCUFFETTE II METALLIC SPARKLE</t>
  </si>
  <si>
    <t xml:space="preserve">GUNMETAL</t>
  </si>
  <si>
    <t xml:space="preserve">1125394_GUNM_80705164</t>
  </si>
  <si>
    <t xml:space="preserve">1125394_GUNM</t>
  </si>
  <si>
    <t xml:space="preserve">83% кожа, 17% шерсть</t>
  </si>
  <si>
    <t xml:space="preserve">SGD</t>
  </si>
  <si>
    <t xml:space="preserve">SOFT GOLD</t>
  </si>
  <si>
    <t xml:space="preserve">1125394_SGD_80705164</t>
  </si>
  <si>
    <t xml:space="preserve">1125394_SGD</t>
  </si>
  <si>
    <t xml:space="preserve">1126373-CLASSIC ULTRA MINI CHOPD</t>
  </si>
  <si>
    <t xml:space="preserve">500036186-21432574-1126373</t>
  </si>
  <si>
    <t xml:space="preserve">W CLASSIC ULTRA MINI CHOPD</t>
  </si>
  <si>
    <t xml:space="preserve">COBBLE</t>
  </si>
  <si>
    <t xml:space="preserve">1126373_CBB_80705162</t>
  </si>
  <si>
    <t xml:space="preserve">1126373_CBB</t>
  </si>
  <si>
    <t xml:space="preserve">OGS</t>
  </si>
  <si>
    <t xml:space="preserve">ORANGE SODA</t>
  </si>
  <si>
    <t xml:space="preserve">1126373_OGS_80705162</t>
  </si>
  <si>
    <t xml:space="preserve">1126373_OGS</t>
  </si>
  <si>
    <t xml:space="preserve">1128195-TASMAN CHOPD</t>
  </si>
  <si>
    <t xml:space="preserve">500036112-21432574-1128195</t>
  </si>
  <si>
    <t xml:space="preserve">M TASMAN CHOPD</t>
  </si>
  <si>
    <t xml:space="preserve">1128195_CBB_80705162</t>
  </si>
  <si>
    <t xml:space="preserve">1128195_CBB</t>
  </si>
  <si>
    <t xml:space="preserve">25-33</t>
  </si>
  <si>
    <t xml:space="preserve">RICH RED</t>
  </si>
  <si>
    <t xml:space="preserve">1128195_RRED_80705162</t>
  </si>
  <si>
    <t xml:space="preserve">1128195_RRED</t>
  </si>
  <si>
    <t xml:space="preserve">1128215-NEUMEL CHOPD</t>
  </si>
  <si>
    <t xml:space="preserve">500036111-21432574-1128215</t>
  </si>
  <si>
    <t xml:space="preserve">M NEUMEL CHOPD</t>
  </si>
  <si>
    <t xml:space="preserve">1128215_CBB_80705162</t>
  </si>
  <si>
    <t xml:space="preserve">1128215_CBB</t>
  </si>
  <si>
    <t xml:space="preserve">100% текстиль (80% шерсть, 20% тенсел ,100% полиэстер)</t>
  </si>
  <si>
    <t xml:space="preserve">1128215_RRED_80705162</t>
  </si>
  <si>
    <t xml:space="preserve">1128215_RRED</t>
  </si>
  <si>
    <t xml:space="preserve">1129231-CLASSIC SHORT II CHOPD</t>
  </si>
  <si>
    <t xml:space="preserve">500036458-21432574-1129231</t>
  </si>
  <si>
    <t xml:space="preserve">W CLASSIC SHORT II CHOPD</t>
  </si>
  <si>
    <t xml:space="preserve">1129231_BLK_80705162</t>
  </si>
  <si>
    <t xml:space="preserve">1129231_BLK</t>
  </si>
  <si>
    <t xml:space="preserve">1129231_CBB_80705162</t>
  </si>
  <si>
    <t xml:space="preserve">1129231_CBB</t>
  </si>
  <si>
    <t xml:space="preserve">1017320K-NEUMEL II</t>
  </si>
  <si>
    <t xml:space="preserve">1017320K</t>
  </si>
  <si>
    <t xml:space="preserve">500032090-21432574-1017320K</t>
  </si>
  <si>
    <t xml:space="preserve">K NEUMEL II</t>
  </si>
  <si>
    <t xml:space="preserve">1017320K_CHE_79520010</t>
  </si>
  <si>
    <t xml:space="preserve">1017320K_CHE</t>
  </si>
  <si>
    <t xml:space="preserve">1095119-FLUFF YEAH SLIDE</t>
  </si>
  <si>
    <t xml:space="preserve">500032178-21432574-1095119</t>
  </si>
  <si>
    <t xml:space="preserve">1095119_CHRC_79520010</t>
  </si>
  <si>
    <t xml:space="preserve">1095119_CHRC</t>
  </si>
  <si>
    <t xml:space="preserve">500032124-21432574-1095119</t>
  </si>
  <si>
    <t xml:space="preserve">1095119_BLK_79520010</t>
  </si>
  <si>
    <t xml:space="preserve">1095119_BLK</t>
  </si>
  <si>
    <t xml:space="preserve">1101110-ASCOT</t>
  </si>
  <si>
    <t xml:space="preserve">500032069-21432574-1101110</t>
  </si>
  <si>
    <t xml:space="preserve">M ASCOT</t>
  </si>
  <si>
    <t xml:space="preserve">WHSM-VNSM</t>
  </si>
  <si>
    <t xml:space="preserve">1101110_BLK_79520010</t>
  </si>
  <si>
    <t xml:space="preserve">1101110_BLK</t>
  </si>
  <si>
    <t xml:space="preserve">VIETNAM SHOE MAJESTY COMPANY LIMITED</t>
  </si>
  <si>
    <t xml:space="preserve">1101110_CHE_79520010</t>
  </si>
  <si>
    <t xml:space="preserve">1101110_CHE</t>
  </si>
  <si>
    <t xml:space="preserve">1101111-SCUFF</t>
  </si>
  <si>
    <t xml:space="preserve">500032069-21432574-1101111</t>
  </si>
  <si>
    <t xml:space="preserve">M SCUFF</t>
  </si>
  <si>
    <t xml:space="preserve">1101111_BLK_79520010</t>
  </si>
  <si>
    <t xml:space="preserve">1101111_BLK</t>
  </si>
  <si>
    <t xml:space="preserve">47% КОЖА, 53%ТЕКСТИЛЬ (80% ШЕРСТЬ, 20% ТЕНСЕЛ)</t>
  </si>
  <si>
    <t xml:space="preserve">1101111_CHE_79520010</t>
  </si>
  <si>
    <t xml:space="preserve">1101111_CHE</t>
  </si>
  <si>
    <t xml:space="preserve">1106872-SCUFFETTE II</t>
  </si>
  <si>
    <t xml:space="preserve">BCGR</t>
  </si>
  <si>
    <t xml:space="preserve">500032090-21432574-1106872</t>
  </si>
  <si>
    <t xml:space="preserve">W SCUFFETTE II</t>
  </si>
  <si>
    <t xml:space="preserve">BLACK/GREY</t>
  </si>
  <si>
    <t xml:space="preserve">1106872_BCGR_79520010</t>
  </si>
  <si>
    <t xml:space="preserve">1106872_BCGR</t>
  </si>
  <si>
    <t xml:space="preserve">1106872_CHE_79520010</t>
  </si>
  <si>
    <t xml:space="preserve">1106872_CHE</t>
  </si>
  <si>
    <t xml:space="preserve">ESP</t>
  </si>
  <si>
    <t xml:space="preserve">ESPRESSO</t>
  </si>
  <si>
    <t xml:space="preserve">1106872_ESP_79520010</t>
  </si>
  <si>
    <t xml:space="preserve">1106872_ESP</t>
  </si>
  <si>
    <t xml:space="preserve">1106878-ANSLEY</t>
  </si>
  <si>
    <t xml:space="preserve">500032068-21432574-1106878</t>
  </si>
  <si>
    <t xml:space="preserve">W ANSLEY</t>
  </si>
  <si>
    <t xml:space="preserve">1106878_CHE_79520010</t>
  </si>
  <si>
    <t xml:space="preserve">1106878_CHE</t>
  </si>
  <si>
    <t xml:space="preserve">500032069-21432574-1106878</t>
  </si>
  <si>
    <t xml:space="preserve">1106878_BLK_79520010</t>
  </si>
  <si>
    <t xml:space="preserve">1106878_BLK</t>
  </si>
  <si>
    <t xml:space="preserve">1107949-DAKOTA</t>
  </si>
  <si>
    <t xml:space="preserve">500032068-21432574-1107949</t>
  </si>
  <si>
    <t xml:space="preserve">W DAKOTA</t>
  </si>
  <si>
    <t xml:space="preserve">1107949_CHE_79520010</t>
  </si>
  <si>
    <t xml:space="preserve">1107949_CHE</t>
  </si>
  <si>
    <t xml:space="preserve">500032069-21432574-1107949</t>
  </si>
  <si>
    <t xml:space="preserve">1107949_BLK_79520010</t>
  </si>
  <si>
    <t xml:space="preserve">1107949_BLK</t>
  </si>
  <si>
    <t xml:space="preserve">PEW</t>
  </si>
  <si>
    <t xml:space="preserve">PEWTER</t>
  </si>
  <si>
    <t xml:space="preserve">1107949_PEW_79520010</t>
  </si>
  <si>
    <t xml:space="preserve">1107949_PEW</t>
  </si>
  <si>
    <t xml:space="preserve">5950-TASMAN</t>
  </si>
  <si>
    <t xml:space="preserve">500032090-21432574-5950</t>
  </si>
  <si>
    <t xml:space="preserve">M TASMAN</t>
  </si>
  <si>
    <t xml:space="preserve">5950_CHE_79520010</t>
  </si>
  <si>
    <t xml:space="preserve">5950_CHE</t>
  </si>
  <si>
    <t xml:space="preserve">73% КОЖА, 27% ТЕКСТИЛЬ (80% ШЕРСТЬ, 20% ТЕНСЕЛ)</t>
  </si>
  <si>
    <t xml:space="preserve">25-31</t>
  </si>
  <si>
    <t xml:space="preserve">5955-TASMAN</t>
  </si>
  <si>
    <t xml:space="preserve">500032090-21432574-5955</t>
  </si>
  <si>
    <t xml:space="preserve">W TASMAN</t>
  </si>
  <si>
    <t xml:space="preserve">5955_BLK_79520010</t>
  </si>
  <si>
    <t xml:space="preserve">5955_BLK</t>
  </si>
  <si>
    <t xml:space="preserve">5955_CHE_79520010</t>
  </si>
  <si>
    <t xml:space="preserve">5955_CHE</t>
  </si>
  <si>
    <t xml:space="preserve">1002072-CLASSIC MINI</t>
  </si>
  <si>
    <t xml:space="preserve">500034196-21432574-1002072</t>
  </si>
  <si>
    <t xml:space="preserve">M CLASSIC MINI</t>
  </si>
  <si>
    <t xml:space="preserve">1002072_BLK_80120458</t>
  </si>
  <si>
    <t xml:space="preserve">1002072_BLK</t>
  </si>
  <si>
    <t xml:space="preserve">86% КОЖА, 14% ШЕРСТЬ</t>
  </si>
  <si>
    <t xml:space="preserve">1002072_CHE_80120458</t>
  </si>
  <si>
    <t xml:space="preserve">1002072_CHE</t>
  </si>
  <si>
    <t xml:space="preserve">500034366-21432574-1016222</t>
  </si>
  <si>
    <t xml:space="preserve">1016222_CHO_80120458</t>
  </si>
  <si>
    <t xml:space="preserve">1016222_CHO</t>
  </si>
  <si>
    <t xml:space="preserve">AFG</t>
  </si>
  <si>
    <t xml:space="preserve">ASH FOG</t>
  </si>
  <si>
    <t xml:space="preserve">1016222_AFG_80120458</t>
  </si>
  <si>
    <t xml:space="preserve">1016222_AFG</t>
  </si>
  <si>
    <t xml:space="preserve">1016222_HCK_80120458</t>
  </si>
  <si>
    <t xml:space="preserve">1016222_HCK</t>
  </si>
  <si>
    <t xml:space="preserve">500034366-21432574-1016223</t>
  </si>
  <si>
    <t xml:space="preserve">1016223_GREY_80120458</t>
  </si>
  <si>
    <t xml:space="preserve">1016223_GREY</t>
  </si>
  <si>
    <t xml:space="preserve">1016422-MINI BAILEY BUTTON II</t>
  </si>
  <si>
    <t xml:space="preserve">500034366-21432574-1016422</t>
  </si>
  <si>
    <t xml:space="preserve">W MINI BAILEY BUTTON II</t>
  </si>
  <si>
    <t xml:space="preserve">1016422_HCK_80120458</t>
  </si>
  <si>
    <t xml:space="preserve">1016422_HCK</t>
  </si>
  <si>
    <t xml:space="preserve">1017397K-MINI BAILEY BOW II</t>
  </si>
  <si>
    <t xml:space="preserve">1017397K</t>
  </si>
  <si>
    <t xml:space="preserve">500034196-21432574-1017397K</t>
  </si>
  <si>
    <t xml:space="preserve">K MINI BAILEY BOW II</t>
  </si>
  <si>
    <t xml:space="preserve">1017397K_CHE_80120458</t>
  </si>
  <si>
    <t xml:space="preserve">1017397K_CHE</t>
  </si>
  <si>
    <t xml:space="preserve">86% КОЖА, 14%ТЕКСТИЛЬ (80% ШЕРСТЬ, 20% ТЕНСЕЛ)</t>
  </si>
  <si>
    <t xml:space="preserve">1017400K-BAILEY BUTTON II</t>
  </si>
  <si>
    <t xml:space="preserve">1017400K</t>
  </si>
  <si>
    <t xml:space="preserve">500034196-21432574-1017400K</t>
  </si>
  <si>
    <t xml:space="preserve">K BAILEY BUTTON II</t>
  </si>
  <si>
    <t xml:space="preserve">1017400K_BLK_80120458</t>
  </si>
  <si>
    <t xml:space="preserve">1017400K_BLK</t>
  </si>
  <si>
    <t xml:space="preserve">1017400K_CHE_80120458</t>
  </si>
  <si>
    <t xml:space="preserve">1017400K_CHE</t>
  </si>
  <si>
    <t xml:space="preserve">1017703K-CLASSIC II</t>
  </si>
  <si>
    <t xml:space="preserve">1017703K</t>
  </si>
  <si>
    <t xml:space="preserve">500034196-21432574-1017703K</t>
  </si>
  <si>
    <t xml:space="preserve">KIDS' CLASSIC II</t>
  </si>
  <si>
    <t xml:space="preserve">1017703K_GREY_80120458</t>
  </si>
  <si>
    <t xml:space="preserve">1017703K_GREY</t>
  </si>
  <si>
    <t xml:space="preserve">86% КОЖА,1 4% ТЕКСТИЛЬ (80% ШЕРСТЬ, 20% ТЕНСЕЛ)</t>
  </si>
  <si>
    <t xml:space="preserve">500034366-21432574-1101110</t>
  </si>
  <si>
    <t xml:space="preserve">1101110_ESP_80120458</t>
  </si>
  <si>
    <t xml:space="preserve">1101110_ESP</t>
  </si>
  <si>
    <t xml:space="preserve">500034340-21432574-1106872</t>
  </si>
  <si>
    <t xml:space="preserve">1106872_AFG_80120458</t>
  </si>
  <si>
    <t xml:space="preserve">1106872_AFG</t>
  </si>
  <si>
    <t xml:space="preserve">SHLL</t>
  </si>
  <si>
    <t xml:space="preserve">SHELL</t>
  </si>
  <si>
    <t xml:space="preserve">1106872_SHLL_80120458</t>
  </si>
  <si>
    <t xml:space="preserve">1106872_SHLL</t>
  </si>
  <si>
    <t xml:space="preserve">1112258-DISCO SLIDE</t>
  </si>
  <si>
    <t xml:space="preserve">LBM</t>
  </si>
  <si>
    <t xml:space="preserve">500034340-21432574-1112258</t>
  </si>
  <si>
    <t xml:space="preserve">W DISCO SLIDE</t>
  </si>
  <si>
    <t xml:space="preserve">LILAC BLOOM</t>
  </si>
  <si>
    <t xml:space="preserve">1112258_LBM_80120458</t>
  </si>
  <si>
    <t xml:space="preserve">1112258_LBM</t>
  </si>
  <si>
    <t xml:space="preserve">85% КОЖА, 15% СИНТЕТИКА (60% ПОЛИЭТЕР, 40% ПОЛИУРЕТАН)</t>
  </si>
  <si>
    <t xml:space="preserve">1113590-CLASSIC ZIP MINI</t>
  </si>
  <si>
    <t xml:space="preserve">500034341-21432574-1113590</t>
  </si>
  <si>
    <t xml:space="preserve">W CLASSIC ZIP MINI</t>
  </si>
  <si>
    <t xml:space="preserve">1113590_SHA_80120458</t>
  </si>
  <si>
    <t xml:space="preserve">1113590_SHA</t>
  </si>
  <si>
    <t xml:space="preserve">60% ТЕКСТИЛЬ (80% ШЕРСТЬ, 20% ТЕНСЕЛ), 40% КОЖА</t>
  </si>
  <si>
    <t xml:space="preserve">1114255-TIOGA HIKER</t>
  </si>
  <si>
    <t xml:space="preserve">500034365-21432574-1114255</t>
  </si>
  <si>
    <t xml:space="preserve">W TIOGA HIKER</t>
  </si>
  <si>
    <t xml:space="preserve">1114255_BLK_80120458</t>
  </si>
  <si>
    <t xml:space="preserve">1114255_BLK</t>
  </si>
  <si>
    <t xml:space="preserve">70% КОЖА, 30% ПОЛИЭСТЕР</t>
  </si>
  <si>
    <t xml:space="preserve">74% ТЕКСТИЛЬ, 26% ПОЛИУРЕТАН</t>
  </si>
  <si>
    <t xml:space="preserve">PBSM</t>
  </si>
  <si>
    <t xml:space="preserve">500034366-21432574-1116109</t>
  </si>
  <si>
    <t xml:space="preserve">PINK BLOSSOM</t>
  </si>
  <si>
    <t xml:space="preserve">1116109_PBSM_80120458</t>
  </si>
  <si>
    <t xml:space="preserve">1116109_PBSM</t>
  </si>
  <si>
    <t xml:space="preserve">80% КОЖА, 20% ШЕРСТЬ</t>
  </si>
  <si>
    <t xml:space="preserve">1116109_SHA_80120458</t>
  </si>
  <si>
    <t xml:space="preserve">1116109_SHA</t>
  </si>
  <si>
    <t xml:space="preserve">1118150-FLUFF IT</t>
  </si>
  <si>
    <t xml:space="preserve">CBL</t>
  </si>
  <si>
    <t xml:space="preserve">500034366-21432574-1118150</t>
  </si>
  <si>
    <t xml:space="preserve">M FLUFF IT</t>
  </si>
  <si>
    <t xml:space="preserve">CLASSIC BLUE</t>
  </si>
  <si>
    <t xml:space="preserve">1118150_CBL_80120458</t>
  </si>
  <si>
    <t xml:space="preserve">1118150_CBL</t>
  </si>
  <si>
    <t xml:space="preserve">100% ТЕКСТИЛЬ ( 80% ШЕРСТЬ, 20% ТЕНСЕЛ)</t>
  </si>
  <si>
    <t xml:space="preserve">55% КОЖА, 45% ТЕКСТИЛЬ (80% ШЕРСТЬ, 20% ТЕНСЕЛ), </t>
  </si>
  <si>
    <t xml:space="preserve">99% ЭТИЛЕНВИНИЛАЦЕТАТ, 1% РЕЗИНА</t>
  </si>
  <si>
    <t xml:space="preserve">1120900-FLUFF IT POP</t>
  </si>
  <si>
    <t xml:space="preserve">BWHT</t>
  </si>
  <si>
    <t xml:space="preserve">500034366-21432574-1120900</t>
  </si>
  <si>
    <t xml:space="preserve">M FLUFF IT POP</t>
  </si>
  <si>
    <t xml:space="preserve">BLACK / WHITE</t>
  </si>
  <si>
    <t xml:space="preserve">1120900_BWHT_80120458</t>
  </si>
  <si>
    <t xml:space="preserve">1120900_BWHT</t>
  </si>
  <si>
    <t xml:space="preserve">24-31</t>
  </si>
  <si>
    <t xml:space="preserve">1122750-SCUFF SIS</t>
  </si>
  <si>
    <t xml:space="preserve">500034304-21432574-1122750</t>
  </si>
  <si>
    <t xml:space="preserve">W SCUFF SIS</t>
  </si>
  <si>
    <t xml:space="preserve">1122750_BLK_80120458</t>
  </si>
  <si>
    <t xml:space="preserve">1122750_BLK</t>
  </si>
  <si>
    <t xml:space="preserve">1122750_CHE_80120458</t>
  </si>
  <si>
    <t xml:space="preserve">1122750_CHE</t>
  </si>
  <si>
    <t xml:space="preserve">1122750_CHRC_80120458</t>
  </si>
  <si>
    <t xml:space="preserve">1122750_CHRC</t>
  </si>
  <si>
    <t xml:space="preserve">PKRS</t>
  </si>
  <si>
    <t xml:space="preserve">PINK ROSE</t>
  </si>
  <si>
    <t xml:space="preserve">1122750_PKRS_80120458</t>
  </si>
  <si>
    <t xml:space="preserve">1122750_PKRS</t>
  </si>
  <si>
    <t xml:space="preserve">1123615K-CLASSIC II SPOTS</t>
  </si>
  <si>
    <t xml:space="preserve">1123615K</t>
  </si>
  <si>
    <t xml:space="preserve">CSSD</t>
  </si>
  <si>
    <t xml:space="preserve">500034341-21432574-1123615K</t>
  </si>
  <si>
    <t xml:space="preserve">KIDS' CLASSIC II SPOTS</t>
  </si>
  <si>
    <t xml:space="preserve">CHESTNUT SPARKLE SUEDE</t>
  </si>
  <si>
    <t xml:space="preserve">1123615K_CSSD_80120458</t>
  </si>
  <si>
    <t xml:space="preserve">1123615K_CSSD</t>
  </si>
  <si>
    <t xml:space="preserve">1123663K-CLASSIC II METALLIC GLITTER</t>
  </si>
  <si>
    <t xml:space="preserve">1123663K</t>
  </si>
  <si>
    <t xml:space="preserve">MTL</t>
  </si>
  <si>
    <t xml:space="preserve">500034341-21432574-1123663K</t>
  </si>
  <si>
    <t xml:space="preserve">KIDS' CLASSIC II METALLIC GLITTER</t>
  </si>
  <si>
    <t xml:space="preserve">METAL</t>
  </si>
  <si>
    <t xml:space="preserve">1123663K_MTL_80120458</t>
  </si>
  <si>
    <t xml:space="preserve">1123663K_MTL</t>
  </si>
  <si>
    <t xml:space="preserve">RGL</t>
  </si>
  <si>
    <t xml:space="preserve">ROSE GOLD</t>
  </si>
  <si>
    <t xml:space="preserve">1123663K_RGL_80120458</t>
  </si>
  <si>
    <t xml:space="preserve">1123663K_RGL</t>
  </si>
  <si>
    <t xml:space="preserve">500034304-21432574-5950</t>
  </si>
  <si>
    <t xml:space="preserve">5950_CBL_80120458</t>
  </si>
  <si>
    <t xml:space="preserve">5950_CBL</t>
  </si>
  <si>
    <t xml:space="preserve">61% КОЖА, 27% ТЕКСТИЛЬ (80% ШЕРСТЬ, 20% ТЕНСЕЛ), </t>
  </si>
  <si>
    <t xml:space="preserve">26-30</t>
  </si>
  <si>
    <t xml:space="preserve">DGRY</t>
  </si>
  <si>
    <t xml:space="preserve">500032013-21432574-1002072</t>
  </si>
  <si>
    <t xml:space="preserve">DARK GREY</t>
  </si>
  <si>
    <t xml:space="preserve">1002072_DGRY_79520011</t>
  </si>
  <si>
    <t xml:space="preserve">1002072_DGRY</t>
  </si>
  <si>
    <t xml:space="preserve">CRBO</t>
  </si>
  <si>
    <t xml:space="preserve">500032013-21432574-1016222</t>
  </si>
  <si>
    <t xml:space="preserve">CARIBOU</t>
  </si>
  <si>
    <t xml:space="preserve">1016222_CRBO_79520011</t>
  </si>
  <si>
    <t xml:space="preserve">1016222_CRBO</t>
  </si>
  <si>
    <t xml:space="preserve">SNGH</t>
  </si>
  <si>
    <t xml:space="preserve">STARRY NIGHT</t>
  </si>
  <si>
    <t xml:space="preserve">1016222_SNGH_79520011</t>
  </si>
  <si>
    <t xml:space="preserve">1016222_SNGH</t>
  </si>
  <si>
    <t xml:space="preserve">500032013-21432574-1016223</t>
  </si>
  <si>
    <t xml:space="preserve">1016223_SNGH_79520011</t>
  </si>
  <si>
    <t xml:space="preserve">1016223_SNGH</t>
  </si>
  <si>
    <t xml:space="preserve">500032180-21432574-1016501</t>
  </si>
  <si>
    <t xml:space="preserve">1016501_GREY_79520011</t>
  </si>
  <si>
    <t xml:space="preserve">1016501_GREY</t>
  </si>
  <si>
    <t xml:space="preserve">500032040-21432574-1017320K</t>
  </si>
  <si>
    <t xml:space="preserve">1017320K_BLK_79520011</t>
  </si>
  <si>
    <t xml:space="preserve">1017320K_BLK</t>
  </si>
  <si>
    <t xml:space="preserve">500032013-21432574-1017703K</t>
  </si>
  <si>
    <t xml:space="preserve">1017703K_BLK_79520011</t>
  </si>
  <si>
    <t xml:space="preserve">1017703K_BLK</t>
  </si>
  <si>
    <t xml:space="preserve">86% КОЖА, 14% ТЕКСТИЛЬ (80% ШЕРСТЬ, 20% ТЕНСЕЛ)</t>
  </si>
  <si>
    <t xml:space="preserve">1017703K_CHE_79520011</t>
  </si>
  <si>
    <t xml:space="preserve">1017703K_CHE</t>
  </si>
  <si>
    <t xml:space="preserve">УНИСЕК</t>
  </si>
  <si>
    <t xml:space="preserve">1017715K-CLASSIC MINI II</t>
  </si>
  <si>
    <t xml:space="preserve">1017715K</t>
  </si>
  <si>
    <t xml:space="preserve">500032013-21432574-1017715K</t>
  </si>
  <si>
    <t xml:space="preserve">KIDS' CLASSIC MINI II</t>
  </si>
  <si>
    <t xml:space="preserve">1017715K_BLK_79520011</t>
  </si>
  <si>
    <t xml:space="preserve">1017715K_BLK</t>
  </si>
  <si>
    <t xml:space="preserve">1017715K_CHE_79520011</t>
  </si>
  <si>
    <t xml:space="preserve">1017715K_CHE</t>
  </si>
  <si>
    <t xml:space="preserve">1019065K-COZY II</t>
  </si>
  <si>
    <t xml:space="preserve">1019065K</t>
  </si>
  <si>
    <t xml:space="preserve">PAZ</t>
  </si>
  <si>
    <t xml:space="preserve">500032113-21432574-1019065K</t>
  </si>
  <si>
    <t xml:space="preserve">K COZY II</t>
  </si>
  <si>
    <t xml:space="preserve">PINK AZALEA</t>
  </si>
  <si>
    <t xml:space="preserve">1019065K_PAZ_79520011</t>
  </si>
  <si>
    <t xml:space="preserve">1019065K_PAZ</t>
  </si>
  <si>
    <t xml:space="preserve">18,5-24,5</t>
  </si>
  <si>
    <t xml:space="preserve">1019066K-TASMAN II</t>
  </si>
  <si>
    <t xml:space="preserve">1019066K</t>
  </si>
  <si>
    <t xml:space="preserve">500032113-21432574-1019066K</t>
  </si>
  <si>
    <t xml:space="preserve">K TASMAN II</t>
  </si>
  <si>
    <t xml:space="preserve">1019066K_CHE_79520011</t>
  </si>
  <si>
    <t xml:space="preserve">1019066K_CHE</t>
  </si>
  <si>
    <t xml:space="preserve">88% ТЕКСТИЛЬ (80% ШЕРСТЬ, 20% ТЕНСЕЛ), 12% КОЖА</t>
  </si>
  <si>
    <t xml:space="preserve">500032072-21432574-1094269</t>
  </si>
  <si>
    <t xml:space="preserve">1094269_BTOL_79520011</t>
  </si>
  <si>
    <t xml:space="preserve">1094269_BTOL</t>
  </si>
  <si>
    <t xml:space="preserve">500032113-21432574-1095119</t>
  </si>
  <si>
    <t xml:space="preserve">1095119_RBRD_79520011</t>
  </si>
  <si>
    <t xml:space="preserve">1095119_RBRD</t>
  </si>
  <si>
    <t xml:space="preserve">1098533-FLUFF MINI QUILTED</t>
  </si>
  <si>
    <t xml:space="preserve">500032072-21432574-1098533</t>
  </si>
  <si>
    <t xml:space="preserve">W FLUFF MINI QUILTED</t>
  </si>
  <si>
    <t xml:space="preserve">1098533_BLK_79520011</t>
  </si>
  <si>
    <t xml:space="preserve">1098533_BLK</t>
  </si>
  <si>
    <t xml:space="preserve">500032113-21432574-1101111</t>
  </si>
  <si>
    <t xml:space="preserve">1101111_DGRY_79520011</t>
  </si>
  <si>
    <t xml:space="preserve">1101111_DGRY</t>
  </si>
  <si>
    <t xml:space="preserve">58% ТЕКСТИЛЬ (80% ШЕРСТЬ, 20% ТЕНСЕЛ), 42% КОЖА</t>
  </si>
  <si>
    <t xml:space="preserve">TNVY</t>
  </si>
  <si>
    <t xml:space="preserve">TRUE NAVY</t>
  </si>
  <si>
    <t xml:space="preserve">1101111_TNVY_79520011</t>
  </si>
  <si>
    <t xml:space="preserve">1101111_TNVY</t>
  </si>
  <si>
    <t xml:space="preserve">500032007-21432574-1101111</t>
  </si>
  <si>
    <t xml:space="preserve">1101111_ESP_79520011</t>
  </si>
  <si>
    <t xml:space="preserve">1101111_ESP</t>
  </si>
  <si>
    <t xml:space="preserve">1103789-BILTMORE CHELSEA</t>
  </si>
  <si>
    <t xml:space="preserve">500032007-21432574-1103789</t>
  </si>
  <si>
    <t xml:space="preserve">M BILTMORE CHELSEA</t>
  </si>
  <si>
    <t xml:space="preserve">1103789_BLK_79520011</t>
  </si>
  <si>
    <t xml:space="preserve">1103789_BLK</t>
  </si>
  <si>
    <t xml:space="preserve">39.76% ТАНГО,
60.17% ПОЛИЭСТЕР</t>
  </si>
  <si>
    <t xml:space="preserve">GOA</t>
  </si>
  <si>
    <t xml:space="preserve">500032040-21432574-1106872</t>
  </si>
  <si>
    <t xml:space="preserve">GOAT</t>
  </si>
  <si>
    <t xml:space="preserve">1106872_GOA_79520011</t>
  </si>
  <si>
    <t xml:space="preserve">1106872_GOA</t>
  </si>
  <si>
    <t xml:space="preserve">1107953-OH YEAH</t>
  </si>
  <si>
    <t xml:space="preserve">500032113-21432574-1107953</t>
  </si>
  <si>
    <t xml:space="preserve">W OH YEAH</t>
  </si>
  <si>
    <t xml:space="preserve">1107953_BLK_79520011</t>
  </si>
  <si>
    <t xml:space="preserve">1107953_BLK</t>
  </si>
  <si>
    <t xml:space="preserve">1110703K-NEUMEL II GRAPHIC</t>
  </si>
  <si>
    <t xml:space="preserve">1110703K</t>
  </si>
  <si>
    <t xml:space="preserve">500032113-21432574-1110703K</t>
  </si>
  <si>
    <t xml:space="preserve">K NEUMEL II GRAPHIC</t>
  </si>
  <si>
    <t xml:space="preserve">1110703K_BLK_79520011</t>
  </si>
  <si>
    <t xml:space="preserve">1110703K_BLK</t>
  </si>
  <si>
    <t xml:space="preserve">98% КОЖА, 2% ПОЛИЭСТЕР</t>
  </si>
  <si>
    <t xml:space="preserve">1110703K_CHE_79520011</t>
  </si>
  <si>
    <t xml:space="preserve">1110703K_CHE</t>
  </si>
  <si>
    <t xml:space="preserve">500032040-21432574-1112258</t>
  </si>
  <si>
    <t xml:space="preserve">1112258_BLK_79520011</t>
  </si>
  <si>
    <t xml:space="preserve">1112258_BLK</t>
  </si>
  <si>
    <t xml:space="preserve">85% КОЖА, 15% ТЕКСТИЛЬ (60% ПОЛИЭСТЕР, 40% ПОЛИУРЕТАН)</t>
  </si>
  <si>
    <t xml:space="preserve">1113474-FUNKETTE</t>
  </si>
  <si>
    <t xml:space="preserve">500032040-21432574-1113474</t>
  </si>
  <si>
    <t xml:space="preserve">W FUNKETTE</t>
  </si>
  <si>
    <t xml:space="preserve">1113474_BLK_79520011</t>
  </si>
  <si>
    <t xml:space="preserve">1113474_BLK</t>
  </si>
  <si>
    <t xml:space="preserve">1113474_CHE_79520011</t>
  </si>
  <si>
    <t xml:space="preserve">1113474_CHE</t>
  </si>
  <si>
    <t xml:space="preserve">1113475-FLUFFITA</t>
  </si>
  <si>
    <t xml:space="preserve">WHT</t>
  </si>
  <si>
    <t xml:space="preserve">500032113-21432574-1113475</t>
  </si>
  <si>
    <t xml:space="preserve">W FLUFFITA</t>
  </si>
  <si>
    <t xml:space="preserve">1113475_WHT_79520011</t>
  </si>
  <si>
    <t xml:space="preserve">1113475_WHT</t>
  </si>
  <si>
    <t xml:space="preserve">1119820-WESTSIDER LOW WEATHER</t>
  </si>
  <si>
    <t xml:space="preserve">BDGN</t>
  </si>
  <si>
    <t xml:space="preserve">500032040-21432574-1119820</t>
  </si>
  <si>
    <t xml:space="preserve">M WESTSIDER LOW WEATHER</t>
  </si>
  <si>
    <t xml:space="preserve">BLACK / DARK GREY NUBUCK</t>
  </si>
  <si>
    <t xml:space="preserve">1119820_BDGN_79520011</t>
  </si>
  <si>
    <t xml:space="preserve">1119820_BDGN</t>
  </si>
  <si>
    <t xml:space="preserve">87% КОЖА, 10% НЕЙЛОН, 3% ПОЛИУРЕТАН</t>
  </si>
  <si>
    <t xml:space="preserve">90% ПОЛИЭСТЕР, 10% ТЕКСТИЛЬ (60%НЕЙЛОН, 40%ПОЛИУРЕТАН)</t>
  </si>
  <si>
    <t xml:space="preserve">67% РЕЗИНА, 33% ЭТИЛЕНВИНИЛАЦЕТАТ</t>
  </si>
  <si>
    <t xml:space="preserve">1121572-DINALE</t>
  </si>
  <si>
    <t xml:space="preserve">CMLH</t>
  </si>
  <si>
    <t xml:space="preserve">500032113-21432574-1121572</t>
  </si>
  <si>
    <t xml:space="preserve">W DINALE</t>
  </si>
  <si>
    <t xml:space="preserve">COCONUT MILK LEATHER</t>
  </si>
  <si>
    <t xml:space="preserve">1121572_CMLH_79520011</t>
  </si>
  <si>
    <t xml:space="preserve">1121572_CMLH</t>
  </si>
  <si>
    <t xml:space="preserve">97% КОЖА, 3% ТЕКСТИЛЬ (50% ПОЛИЭСТЕР, 50% НЕЙЛОН)</t>
  </si>
  <si>
    <t xml:space="preserve">40% ХЛОПОК, 35%  ТЕКСТИЛЬ (60% НЕЙЛОН, 40% ПОЛИЭСТЕР), 25% ТЕКСТИЛЬ (60% ПОЛИЭСТЕР, 40% ПОЛИУРЕТАН)</t>
  </si>
  <si>
    <t xml:space="preserve">500032072-21432574-3236</t>
  </si>
  <si>
    <t xml:space="preserve">3236_BTOL_79520011</t>
  </si>
  <si>
    <t xml:space="preserve">3236_BTOL</t>
  </si>
  <si>
    <t xml:space="preserve">5800-CLASSIC SHORT</t>
  </si>
  <si>
    <t xml:space="preserve">500032013-21432574-5800</t>
  </si>
  <si>
    <t xml:space="preserve">M CLASSIC SHORT</t>
  </si>
  <si>
    <t xml:space="preserve">5800_BLK_79520011</t>
  </si>
  <si>
    <t xml:space="preserve">5800_BLK</t>
  </si>
  <si>
    <t xml:space="preserve">500032113-21432574-5950</t>
  </si>
  <si>
    <t xml:space="preserve">5950_BLK_79520011</t>
  </si>
  <si>
    <t xml:space="preserve">5950_BLK</t>
  </si>
  <si>
    <t xml:space="preserve">1112386K-CLASSIC CLEAR MINI II</t>
  </si>
  <si>
    <t xml:space="preserve">1112386K</t>
  </si>
  <si>
    <t xml:space="preserve">SBR</t>
  </si>
  <si>
    <t xml:space="preserve">500036119-21432574-1112386K</t>
  </si>
  <si>
    <t xml:space="preserve">KIDS' CLASSIC CLEAR MINI II</t>
  </si>
  <si>
    <t xml:space="preserve">SAMBA RED</t>
  </si>
  <si>
    <t xml:space="preserve">1112386K_SBR_80706050</t>
  </si>
  <si>
    <t xml:space="preserve">1112386K_SBR</t>
  </si>
  <si>
    <t xml:space="preserve">100% полиуретан</t>
  </si>
  <si>
    <t xml:space="preserve">500036199-21432574-1113190</t>
  </si>
  <si>
    <t xml:space="preserve">1113190_SBR_80706050</t>
  </si>
  <si>
    <t xml:space="preserve">1113190_SBR</t>
  </si>
  <si>
    <t xml:space="preserve">1120728-NEUMEL HIGH</t>
  </si>
  <si>
    <t xml:space="preserve">500036288-21432574-1120728</t>
  </si>
  <si>
    <t xml:space="preserve">W NEUMEL HIGH</t>
  </si>
  <si>
    <t xml:space="preserve">1120728_BLK_80706050</t>
  </si>
  <si>
    <t xml:space="preserve">1120728_BLK</t>
  </si>
  <si>
    <t xml:space="preserve">1120728_BTOL_80706050</t>
  </si>
  <si>
    <t xml:space="preserve">1120728_BTOL</t>
  </si>
  <si>
    <t xml:space="preserve">1120728_CHE_80706050</t>
  </si>
  <si>
    <t xml:space="preserve">1120728_CHE</t>
  </si>
  <si>
    <t xml:space="preserve">1120728_SHLL_80706050</t>
  </si>
  <si>
    <t xml:space="preserve">1120728_SHLL</t>
  </si>
  <si>
    <t xml:space="preserve">1120851-NEUMEL WEATHER II</t>
  </si>
  <si>
    <t xml:space="preserve">BTNL</t>
  </si>
  <si>
    <t xml:space="preserve">500036199-21432574-1120851</t>
  </si>
  <si>
    <t xml:space="preserve">M NEUMEL WEATHER II</t>
  </si>
  <si>
    <t xml:space="preserve">BLACK TNL</t>
  </si>
  <si>
    <t xml:space="preserve">1120851_BTNL_80706050</t>
  </si>
  <si>
    <t xml:space="preserve">1120851_BTNL</t>
  </si>
  <si>
    <t xml:space="preserve">65% кожа, 35% полиуретан</t>
  </si>
  <si>
    <t xml:space="preserve">1120851_DGRY_80706050</t>
  </si>
  <si>
    <t xml:space="preserve">1120851_DGRY</t>
  </si>
  <si>
    <t xml:space="preserve">GRZ</t>
  </si>
  <si>
    <t xml:space="preserve">GRIZZLY</t>
  </si>
  <si>
    <t xml:space="preserve">1120851_GRZ_80706050</t>
  </si>
  <si>
    <t xml:space="preserve">1120851_GRZ</t>
  </si>
  <si>
    <t xml:space="preserve">1120872-CLASSIC MINI SHINE</t>
  </si>
  <si>
    <t xml:space="preserve">500036287-21432574-1120872</t>
  </si>
  <si>
    <t xml:space="preserve">W CLASSIC MINI SHINE</t>
  </si>
  <si>
    <t xml:space="preserve">1120872_CHRC_80706050</t>
  </si>
  <si>
    <t xml:space="preserve">1120872_CHRC</t>
  </si>
  <si>
    <t xml:space="preserve">1120879-CA805 ZIP GORE-TEX</t>
  </si>
  <si>
    <t xml:space="preserve">500036169-21432574-1120879</t>
  </si>
  <si>
    <t xml:space="preserve">M CA805 ZIP GORE-TEX</t>
  </si>
  <si>
    <t xml:space="preserve">1120879_DGRY_80706050</t>
  </si>
  <si>
    <t xml:space="preserve">1120879_DGRY</t>
  </si>
  <si>
    <t xml:space="preserve">82% кожа, 18% текстиль</t>
  </si>
  <si>
    <t xml:space="preserve">100% текстиль</t>
  </si>
  <si>
    <t xml:space="preserve">44% этиленвинилацетат, 56% резина</t>
  </si>
  <si>
    <t xml:space="preserve">TAU</t>
  </si>
  <si>
    <t xml:space="preserve">TAUPE</t>
  </si>
  <si>
    <t xml:space="preserve">1120879_TAU_80706050</t>
  </si>
  <si>
    <t xml:space="preserve">1120879_TAU</t>
  </si>
  <si>
    <t xml:space="preserve">1120989-HILLMONT CHELSEA</t>
  </si>
  <si>
    <t xml:space="preserve">BLLE</t>
  </si>
  <si>
    <t xml:space="preserve">500036199-21432574-1120989</t>
  </si>
  <si>
    <t xml:space="preserve">M HILLMONT CHELSEA</t>
  </si>
  <si>
    <t xml:space="preserve">BLACK LEATHER</t>
  </si>
  <si>
    <t xml:space="preserve">1120989_BLLE_80706050</t>
  </si>
  <si>
    <t xml:space="preserve">1120989_BLLE</t>
  </si>
  <si>
    <t xml:space="preserve">98% полиэстер, 2% полиуретан</t>
  </si>
  <si>
    <t xml:space="preserve">50% этиленвинилацетат, 50% резина</t>
  </si>
  <si>
    <t xml:space="preserve">CLTHR</t>
  </si>
  <si>
    <t xml:space="preserve">CHESTNUT LEATHER</t>
  </si>
  <si>
    <t xml:space="preserve">1120989_CLTHR_80706050</t>
  </si>
  <si>
    <t xml:space="preserve">1120989_CLTHR</t>
  </si>
  <si>
    <t xml:space="preserve">GLTH</t>
  </si>
  <si>
    <t xml:space="preserve">GRIZZLY LEATHER</t>
  </si>
  <si>
    <t xml:space="preserve">1120989_GLTH_80706050</t>
  </si>
  <si>
    <t xml:space="preserve">1120989_GLTH</t>
  </si>
  <si>
    <t xml:space="preserve">1120990-STENTON</t>
  </si>
  <si>
    <t xml:space="preserve">500036199-21432574-1120990</t>
  </si>
  <si>
    <t xml:space="preserve">M STENTON</t>
  </si>
  <si>
    <t xml:space="preserve">1120990_BLLE_80706050</t>
  </si>
  <si>
    <t xml:space="preserve">1120990_BLLE</t>
  </si>
  <si>
    <t xml:space="preserve">90% кожа, 10% полиуретан</t>
  </si>
  <si>
    <t xml:space="preserve">80% полиэстер, 20% полиуретан</t>
  </si>
  <si>
    <t xml:space="preserve">1120990_CLTHR_80706050</t>
  </si>
  <si>
    <t xml:space="preserve">1120990_CLTHR</t>
  </si>
  <si>
    <t xml:space="preserve">1120992-KIRKSON</t>
  </si>
  <si>
    <t xml:space="preserve">500036199-21432574-1120992</t>
  </si>
  <si>
    <t xml:space="preserve">M KIRKSON</t>
  </si>
  <si>
    <t xml:space="preserve">1120992_BLLE_80706050</t>
  </si>
  <si>
    <t xml:space="preserve">1120992_BLLE</t>
  </si>
  <si>
    <t xml:space="preserve">95% кожа, 5% полиуретан</t>
  </si>
  <si>
    <t xml:space="preserve">1121007K-CLASSIC CLEAR MINI II</t>
  </si>
  <si>
    <t xml:space="preserve">1121007K</t>
  </si>
  <si>
    <t xml:space="preserve">PCMB</t>
  </si>
  <si>
    <t xml:space="preserve">500036119-21432574-1121007K</t>
  </si>
  <si>
    <t xml:space="preserve">PINK COMBO</t>
  </si>
  <si>
    <t xml:space="preserve">1121007K_PCMB_80706050</t>
  </si>
  <si>
    <t xml:space="preserve">1121007K_PCMB</t>
  </si>
  <si>
    <t xml:space="preserve">1121618-CLASSIC SUGAR ULTRA MINI</t>
  </si>
  <si>
    <t xml:space="preserve">500036199-21432574-1121618</t>
  </si>
  <si>
    <t xml:space="preserve">W CLASSIC SUGAR ULTRA MINI</t>
  </si>
  <si>
    <t xml:space="preserve">1121618_BLK_80706050</t>
  </si>
  <si>
    <t xml:space="preserve">1121618_BLK</t>
  </si>
  <si>
    <t xml:space="preserve">70% полиэстер, 30% полиуретан</t>
  </si>
  <si>
    <t xml:space="preserve">SAN</t>
  </si>
  <si>
    <t xml:space="preserve">SAND</t>
  </si>
  <si>
    <t xml:space="preserve">1121618_SAN_80706050</t>
  </si>
  <si>
    <t xml:space="preserve">1121618_SAN</t>
  </si>
  <si>
    <t xml:space="preserve">TCLD</t>
  </si>
  <si>
    <t xml:space="preserve">THUNDER CLOUD</t>
  </si>
  <si>
    <t xml:space="preserve">1121618_TCLD_80706050</t>
  </si>
  <si>
    <t xml:space="preserve">1121618_TCLD</t>
  </si>
  <si>
    <t xml:space="preserve">1121620-CLASSIC RISING TOGGLE</t>
  </si>
  <si>
    <t xml:space="preserve">UMBL</t>
  </si>
  <si>
    <t xml:space="preserve">500036199-21432574-1121620</t>
  </si>
  <si>
    <t xml:space="preserve">W CLASSIC RISING TOGGLE</t>
  </si>
  <si>
    <t xml:space="preserve">ULTRA MATTE BLACK</t>
  </si>
  <si>
    <t xml:space="preserve">1121620_UMBL_80706050</t>
  </si>
  <si>
    <t xml:space="preserve">1121620_UMBL</t>
  </si>
  <si>
    <t xml:space="preserve">60% кожа, 40% полиэстер</t>
  </si>
  <si>
    <t xml:space="preserve">20% кожа, 50% полиэстер, 30% полиэстер</t>
  </si>
  <si>
    <t xml:space="preserve">1121632-CLASSIC RISING HEEL-ZIP</t>
  </si>
  <si>
    <t xml:space="preserve">PDBC</t>
  </si>
  <si>
    <t xml:space="preserve">500036199-21432574-1121632</t>
  </si>
  <si>
    <t xml:space="preserve">W CLASSIC RISING HEEL-ZIP</t>
  </si>
  <si>
    <t xml:space="preserve">PEBBLED BLACK</t>
  </si>
  <si>
    <t xml:space="preserve">1121632_PDBC_80706050</t>
  </si>
  <si>
    <t xml:space="preserve">1121632_PDBC</t>
  </si>
  <si>
    <t xml:space="preserve">20% кожа, 80% полиэстер </t>
  </si>
  <si>
    <t xml:space="preserve">1121634-FUZZ SUGAR SLIDE</t>
  </si>
  <si>
    <t xml:space="preserve">500036288-21432574-1121634</t>
  </si>
  <si>
    <t xml:space="preserve">W FUZZ SUGAR SLIDE</t>
  </si>
  <si>
    <t xml:space="preserve">1121634_HCK_80706050</t>
  </si>
  <si>
    <t xml:space="preserve">1121634_HCK</t>
  </si>
  <si>
    <t xml:space="preserve">100% текстиль (50% тенсел, 50% шерсть ,100% полиэстер)</t>
  </si>
  <si>
    <t xml:space="preserve">56% текстиль, 44% этиленвинилацетат</t>
  </si>
  <si>
    <t xml:space="preserve">NAT</t>
  </si>
  <si>
    <t xml:space="preserve">NATURAL</t>
  </si>
  <si>
    <t xml:space="preserve">1121634_NAT_80706050</t>
  </si>
  <si>
    <t xml:space="preserve">1121634_NAT</t>
  </si>
  <si>
    <t xml:space="preserve">1121645-NEUMEL MOC</t>
  </si>
  <si>
    <t xml:space="preserve">500036118-21432574-1121645</t>
  </si>
  <si>
    <t xml:space="preserve">M NEUMEL MOC</t>
  </si>
  <si>
    <t xml:space="preserve">1121645_BLK_80706050</t>
  </si>
  <si>
    <t xml:space="preserve">1121645_BLK</t>
  </si>
  <si>
    <t xml:space="preserve">1121645_CHE_80706050</t>
  </si>
  <si>
    <t xml:space="preserve">1121645_CHE</t>
  </si>
  <si>
    <t xml:space="preserve">1121645_GRZ_80706050</t>
  </si>
  <si>
    <t xml:space="preserve">1121645_GRZ</t>
  </si>
  <si>
    <t xml:space="preserve">1121645_TAU_80706050</t>
  </si>
  <si>
    <t xml:space="preserve">1121645_TAU</t>
  </si>
  <si>
    <t xml:space="preserve">1121790-HARRISON LACE</t>
  </si>
  <si>
    <t xml:space="preserve">CTSD</t>
  </si>
  <si>
    <t xml:space="preserve">500036120-21432574-1121790</t>
  </si>
  <si>
    <t xml:space="preserve">W HARRISON LACE</t>
  </si>
  <si>
    <t xml:space="preserve">CHESTNUT SUEDE</t>
  </si>
  <si>
    <t xml:space="preserve">1121790_CTSD_80706050</t>
  </si>
  <si>
    <t xml:space="preserve">1121790_CTSD</t>
  </si>
  <si>
    <t xml:space="preserve"> 69% замшевая кожа, 31% текстиль</t>
  </si>
  <si>
    <t xml:space="preserve">1121811-MARIN BOOTIE COW PRINT</t>
  </si>
  <si>
    <t xml:space="preserve">500036118-21432574-1121811</t>
  </si>
  <si>
    <t xml:space="preserve">W MARIN BOOTIE COW PRINT</t>
  </si>
  <si>
    <t xml:space="preserve">1121811_CHE_80706050</t>
  </si>
  <si>
    <t xml:space="preserve">1121811_CHE</t>
  </si>
  <si>
    <t xml:space="preserve">59% коровий волос, 41% кожа</t>
  </si>
  <si>
    <t xml:space="preserve">90% текстиль (100%хлопок), 10% текстиль (40% полиуретан, 60% нейлон)</t>
  </si>
  <si>
    <t xml:space="preserve">1122371K-TOTY WEATHER</t>
  </si>
  <si>
    <t xml:space="preserve">1122371K</t>
  </si>
  <si>
    <t xml:space="preserve">BCRC</t>
  </si>
  <si>
    <t xml:space="preserve">500036200-21432574-1122371K</t>
  </si>
  <si>
    <t xml:space="preserve">K TOTY WEATHER</t>
  </si>
  <si>
    <t xml:space="preserve">BLACK / CHARCOAL</t>
  </si>
  <si>
    <t xml:space="preserve">SP-VS</t>
  </si>
  <si>
    <t xml:space="preserve">1122371K_BCRC_80706050</t>
  </si>
  <si>
    <t xml:space="preserve">1122371K_BCRC</t>
  </si>
  <si>
    <t xml:space="preserve">Namsinh Limited Company</t>
  </si>
  <si>
    <t xml:space="preserve">52% кожа, 48% текстиль (нейлон)</t>
  </si>
  <si>
    <t xml:space="preserve">100% текстиль (полиэстер)</t>
  </si>
  <si>
    <t xml:space="preserve">CTST</t>
  </si>
  <si>
    <t xml:space="preserve">CHESTNUT / STOUT</t>
  </si>
  <si>
    <t xml:space="preserve">1122371K_CTST_80706050</t>
  </si>
  <si>
    <t xml:space="preserve">1122371K_CTST</t>
  </si>
  <si>
    <t xml:space="preserve">1122513-CLASSIC BUCKLE MINI</t>
  </si>
  <si>
    <t xml:space="preserve">500036118-21432574-1122513</t>
  </si>
  <si>
    <t xml:space="preserve">W CLASSIC BUCKLE MINI</t>
  </si>
  <si>
    <t xml:space="preserve">1122513_BLK_80706050</t>
  </si>
  <si>
    <t xml:space="preserve">1122513_BLK</t>
  </si>
  <si>
    <t xml:space="preserve">58% кожа, 42% текстиль (89% модакрил, 11% полиэстер)</t>
  </si>
  <si>
    <t xml:space="preserve">83% текстиль (80% шерсть, 20% тенсел, 100% полиэстер), 17% текстиль (89% модакрил, 11% полиэстер)</t>
  </si>
  <si>
    <t xml:space="preserve">1122513_CHE_80706050</t>
  </si>
  <si>
    <t xml:space="preserve">1122513_CHE</t>
  </si>
  <si>
    <t xml:space="preserve">1122514-CLASSIC RISING HEEL-ZIP</t>
  </si>
  <si>
    <t xml:space="preserve">500036199-21432574-1122514</t>
  </si>
  <si>
    <t xml:space="preserve">1122514_CHE_80706050</t>
  </si>
  <si>
    <t xml:space="preserve">1122514_CHE</t>
  </si>
  <si>
    <t xml:space="preserve">1123531-CLASSIC POSH MINI FUR</t>
  </si>
  <si>
    <t xml:space="preserve">500036199-21432574-1123531</t>
  </si>
  <si>
    <t xml:space="preserve">W CLASSIC POSH MINI FUR</t>
  </si>
  <si>
    <t xml:space="preserve">BEACHWOOD</t>
  </si>
  <si>
    <t xml:space="preserve">1123531_BCHW_80706050</t>
  </si>
  <si>
    <t xml:space="preserve">1123531_BCHW</t>
  </si>
  <si>
    <t xml:space="preserve">65% кожа, 35% полиэстер</t>
  </si>
  <si>
    <t xml:space="preserve">1123531_TCLD_80706050</t>
  </si>
  <si>
    <t xml:space="preserve">1123531_TCLD</t>
  </si>
  <si>
    <t xml:space="preserve">1123634-CLASSIC ULTRA MINI SHINE</t>
  </si>
  <si>
    <t xml:space="preserve">500036287-21432574-1123634</t>
  </si>
  <si>
    <t xml:space="preserve">W CLASSIC ULTRA MINI SHINE</t>
  </si>
  <si>
    <t xml:space="preserve">1123634_BCHW_80706050</t>
  </si>
  <si>
    <t xml:space="preserve">1123634_BCHW</t>
  </si>
  <si>
    <t xml:space="preserve">1123634_CHRC_80706050</t>
  </si>
  <si>
    <t xml:space="preserve">1123634_CHRC</t>
  </si>
  <si>
    <t xml:space="preserve">1123635-MINI BAILEY FLUFF BOW</t>
  </si>
  <si>
    <t xml:space="preserve">500036288-21432574-1123635</t>
  </si>
  <si>
    <t xml:space="preserve">W MINI BAILEY FLUFF BOW</t>
  </si>
  <si>
    <t xml:space="preserve">1123635_BLK_80706050</t>
  </si>
  <si>
    <t xml:space="preserve">1123635_BLK</t>
  </si>
  <si>
    <t xml:space="preserve">72% кожа, 28% текстиль (80% шерсть, 20% тенсел , 100% полиэстер)</t>
  </si>
  <si>
    <t xml:space="preserve">1123635_CHE_80706050</t>
  </si>
  <si>
    <t xml:space="preserve">1123635_CHE</t>
  </si>
  <si>
    <t xml:space="preserve">1123635_SHLL_80706050</t>
  </si>
  <si>
    <t xml:space="preserve">1123635_SHLL</t>
  </si>
  <si>
    <t xml:space="preserve">1123734-SCUFF LOGO JACQUARD</t>
  </si>
  <si>
    <t xml:space="preserve">500036119-21432574-1123734</t>
  </si>
  <si>
    <t xml:space="preserve">M SCUFF LOGO JACQUARD</t>
  </si>
  <si>
    <t xml:space="preserve">1123734_BLK_80706050</t>
  </si>
  <si>
    <t xml:space="preserve">1123734_BLK</t>
  </si>
  <si>
    <t xml:space="preserve">100% текстиль (100% полиэстер)</t>
  </si>
  <si>
    <t xml:space="preserve">58% текстиль (80% шерсть, 20% тенсел , 100% полиэстер), 42% кожа</t>
  </si>
  <si>
    <t xml:space="preserve">1125234-CLASSIC MINI METALLIC SPARKLE</t>
  </si>
  <si>
    <t xml:space="preserve">500036287-21432574-1125234</t>
  </si>
  <si>
    <t xml:space="preserve">W CLASSIC MINI METALLIC SPARKLE</t>
  </si>
  <si>
    <t xml:space="preserve">1125234_GUNM_80706050</t>
  </si>
  <si>
    <t xml:space="preserve">1125234_GUNM</t>
  </si>
  <si>
    <t xml:space="preserve">100% текстиль  (80% шерсть, 20% тенсел)</t>
  </si>
  <si>
    <t xml:space="preserve">1125234_SGD_80706050</t>
  </si>
  <si>
    <t xml:space="preserve">1125234_SGD</t>
  </si>
  <si>
    <t xml:space="preserve">1125350-LA GLIDE HERITAGE</t>
  </si>
  <si>
    <t xml:space="preserve">BLKS</t>
  </si>
  <si>
    <t xml:space="preserve">500036199-21432574-1125350</t>
  </si>
  <si>
    <t xml:space="preserve">W LA GLIDE HERITAGE</t>
  </si>
  <si>
    <t xml:space="preserve">BLACK SUEDE</t>
  </si>
  <si>
    <t xml:space="preserve">1125350_BLKS_80706050</t>
  </si>
  <si>
    <t xml:space="preserve">1125350_BLKS</t>
  </si>
  <si>
    <t xml:space="preserve">90% этиленвинилацетат, 10% резина</t>
  </si>
  <si>
    <t xml:space="preserve">1125350_CTSD_80706050</t>
  </si>
  <si>
    <t xml:space="preserve">1125350_CTSD</t>
  </si>
  <si>
    <t xml:space="preserve">HSPK</t>
  </si>
  <si>
    <t xml:space="preserve">500032070-21432574-1016222</t>
  </si>
  <si>
    <t xml:space="preserve">HIBISCUS PINK</t>
  </si>
  <si>
    <t xml:space="preserve">1016222_HSPK_79520179</t>
  </si>
  <si>
    <t xml:space="preserve">1016222_HSPK</t>
  </si>
  <si>
    <t xml:space="preserve">1016226-BAILEY BUTTON II</t>
  </si>
  <si>
    <t xml:space="preserve">500032070-21432574-1016226</t>
  </si>
  <si>
    <t xml:space="preserve">W BAILEY BUTTON II</t>
  </si>
  <si>
    <t xml:space="preserve">1016226_BLK_79520179</t>
  </si>
  <si>
    <t xml:space="preserve">1016226_BLK</t>
  </si>
  <si>
    <t xml:space="preserve">500032070-21432574-1016422</t>
  </si>
  <si>
    <t xml:space="preserve">1016422_BLK_79520179</t>
  </si>
  <si>
    <t xml:space="preserve">1016422_BLK</t>
  </si>
  <si>
    <t xml:space="preserve">1016422_CHE_79520179</t>
  </si>
  <si>
    <t xml:space="preserve">1016422_CHE</t>
  </si>
  <si>
    <t xml:space="preserve">1016422_GREY_79520179</t>
  </si>
  <si>
    <t xml:space="preserve">1016422_GREY</t>
  </si>
  <si>
    <t xml:space="preserve">1016558-CLASSIC MINI LEATHER</t>
  </si>
  <si>
    <t xml:space="preserve">500032070-21432574-1016558</t>
  </si>
  <si>
    <t xml:space="preserve">W CLASSIC MINI LEATHER</t>
  </si>
  <si>
    <t xml:space="preserve">1016558_BLK_79520179</t>
  </si>
  <si>
    <t xml:space="preserve">1016558_BLK</t>
  </si>
  <si>
    <t xml:space="preserve">100% ШЕРСТЬ</t>
  </si>
  <si>
    <t xml:space="preserve">1016558_CHO_79520179</t>
  </si>
  <si>
    <t xml:space="preserve">1016558_CHO</t>
  </si>
  <si>
    <t xml:space="preserve">1016559-CLASSIC SHORT LEATHER</t>
  </si>
  <si>
    <t xml:space="preserve">500032070-21432574-1016559</t>
  </si>
  <si>
    <t xml:space="preserve">W CLASSIC SHORT LEATHER</t>
  </si>
  <si>
    <t xml:space="preserve">1016559_BLK_79520179</t>
  </si>
  <si>
    <t xml:space="preserve">1016559_BLK</t>
  </si>
  <si>
    <t xml:space="preserve">BWST</t>
  </si>
  <si>
    <t xml:space="preserve">BROWNSTONE</t>
  </si>
  <si>
    <t xml:space="preserve">1016559_BWST_79520179</t>
  </si>
  <si>
    <t xml:space="preserve">1016559_BWST</t>
  </si>
  <si>
    <t xml:space="preserve">500032044-21432574-1095119</t>
  </si>
  <si>
    <t xml:space="preserve">1095119_NAT_79520179</t>
  </si>
  <si>
    <t xml:space="preserve">1095119_NAT</t>
  </si>
  <si>
    <t xml:space="preserve">500032070-21432574-1101110</t>
  </si>
  <si>
    <t xml:space="preserve">1101110_TNVY_79520179</t>
  </si>
  <si>
    <t xml:space="preserve">1101110_TNVY</t>
  </si>
  <si>
    <t xml:space="preserve">500032111-21432574-1112258</t>
  </si>
  <si>
    <t xml:space="preserve">1112258_AFG_79520179</t>
  </si>
  <si>
    <t xml:space="preserve">1112258_AFG</t>
  </si>
  <si>
    <t xml:space="preserve">500032071-21432574-1112386K</t>
  </si>
  <si>
    <t xml:space="preserve">1112386K_BLK_79520179</t>
  </si>
  <si>
    <t xml:space="preserve">1112386K_BLK</t>
  </si>
  <si>
    <t xml:space="preserve">1112386K_NBLC_79520179</t>
  </si>
  <si>
    <t xml:space="preserve">1112386K_NBLC</t>
  </si>
  <si>
    <t xml:space="preserve">RCR</t>
  </si>
  <si>
    <t xml:space="preserve">ROCK ROSE</t>
  </si>
  <si>
    <t xml:space="preserve">1112386K_RCR_79520179</t>
  </si>
  <si>
    <t xml:space="preserve">1112386K_RCR</t>
  </si>
  <si>
    <t xml:space="preserve">1112480-BAILEY ZIP SHORT</t>
  </si>
  <si>
    <t xml:space="preserve">500032070-21432574-1112480</t>
  </si>
  <si>
    <t xml:space="preserve">W BAILEY ZIP SHORT</t>
  </si>
  <si>
    <t xml:space="preserve">1112480_BLK_79520179</t>
  </si>
  <si>
    <t xml:space="preserve">1112480_BLK</t>
  </si>
  <si>
    <t xml:space="preserve">1112480_GREY_79520179</t>
  </si>
  <si>
    <t xml:space="preserve">1112480_GREY</t>
  </si>
  <si>
    <t xml:space="preserve">70% КОЖА, 30% ШЕРСТЬ</t>
  </si>
  <si>
    <t xml:space="preserve">500032070-21432574-1112481</t>
  </si>
  <si>
    <t xml:space="preserve">1112481_BLK_79520179</t>
  </si>
  <si>
    <t xml:space="preserve">1112481_BLK</t>
  </si>
  <si>
    <t xml:space="preserve">500032012-21432574-1113190</t>
  </si>
  <si>
    <t xml:space="preserve">1113190_BLK_79520179</t>
  </si>
  <si>
    <t xml:space="preserve">1113190_HSPK_79520179</t>
  </si>
  <si>
    <t xml:space="preserve">1113190_HSPK</t>
  </si>
  <si>
    <t xml:space="preserve">1113190_NBLC_79520179</t>
  </si>
  <si>
    <t xml:space="preserve">500032071-21432574-1113475</t>
  </si>
  <si>
    <t xml:space="preserve">1113475_PBSM_79520179</t>
  </si>
  <si>
    <t xml:space="preserve">1113475_PBSM</t>
  </si>
  <si>
    <t xml:space="preserve">500032044-21432574-1113590</t>
  </si>
  <si>
    <t xml:space="preserve">1113590_CHE_79520179</t>
  </si>
  <si>
    <t xml:space="preserve">1113590_CHE</t>
  </si>
  <si>
    <t xml:space="preserve">70% ТЕКСТИЛЬ, 30% КОЖА</t>
  </si>
  <si>
    <t xml:space="preserve">1114150-CA805 SPILL SEAM</t>
  </si>
  <si>
    <t xml:space="preserve">500032044-21432574-1114150</t>
  </si>
  <si>
    <t xml:space="preserve">M CA805 SPILL SEAM</t>
  </si>
  <si>
    <t xml:space="preserve">1114150_CHE_79520179</t>
  </si>
  <si>
    <t xml:space="preserve">1114150_CHE</t>
  </si>
  <si>
    <t xml:space="preserve">70% КОЖА, 30% ПОЛИУРЕТАН</t>
  </si>
  <si>
    <t xml:space="preserve">23-32</t>
  </si>
  <si>
    <t xml:space="preserve">1116104-CLASSIC ZIP MINI</t>
  </si>
  <si>
    <t xml:space="preserve">500032044-21432574-1116104</t>
  </si>
  <si>
    <t xml:space="preserve">1116104_BLK_79520179</t>
  </si>
  <si>
    <t xml:space="preserve">1116104_BLK</t>
  </si>
  <si>
    <t xml:space="preserve">70% ПОЛИЭСТЕР, 30% КОЖА</t>
  </si>
  <si>
    <t xml:space="preserve">1116105-CLASSIC ZIP SHORT</t>
  </si>
  <si>
    <t xml:space="preserve">500032044-21432574-1116105</t>
  </si>
  <si>
    <t xml:space="preserve">W CLASSIC ZIP SHORT</t>
  </si>
  <si>
    <t xml:space="preserve">1116105_BLK_79520179</t>
  </si>
  <si>
    <t xml:space="preserve">1116105_BLK</t>
  </si>
  <si>
    <t xml:space="preserve">ALP</t>
  </si>
  <si>
    <t xml:space="preserve">500032070-21432574-1116109</t>
  </si>
  <si>
    <t xml:space="preserve">ANTILOPE</t>
  </si>
  <si>
    <t xml:space="preserve">1116109_ALP_79520179</t>
  </si>
  <si>
    <t xml:space="preserve">1116109_ALP</t>
  </si>
  <si>
    <t xml:space="preserve">1116109_BLK_79520179</t>
  </si>
  <si>
    <t xml:space="preserve">1116109_BLK</t>
  </si>
  <si>
    <t xml:space="preserve">1116109_BTOL_79520179</t>
  </si>
  <si>
    <t xml:space="preserve">1116109_BTOL</t>
  </si>
  <si>
    <t xml:space="preserve">1116109_CHE_79520179</t>
  </si>
  <si>
    <t xml:space="preserve">1116109_CHE</t>
  </si>
  <si>
    <t xml:space="preserve">1116109_GREY_79520179</t>
  </si>
  <si>
    <t xml:space="preserve">1116109_GREY</t>
  </si>
  <si>
    <t xml:space="preserve">1117473-FLUFF YOU</t>
  </si>
  <si>
    <t xml:space="preserve">BTFL</t>
  </si>
  <si>
    <t xml:space="preserve">500032070-21432574-1117473</t>
  </si>
  <si>
    <t xml:space="preserve">M FLUFF YOU</t>
  </si>
  <si>
    <t xml:space="preserve">BLACK TNL FLUFF</t>
  </si>
  <si>
    <t xml:space="preserve">1117473_BTFL_79520179</t>
  </si>
  <si>
    <t xml:space="preserve">1117473_BTFL</t>
  </si>
  <si>
    <t xml:space="preserve">45% ТЕКСТИЛЬ ( 80% ШЕРСТЬ, 20% ТЕНСЕЛ), 55% КОЖА</t>
  </si>
  <si>
    <t xml:space="preserve">1117473_BTOL_79520179</t>
  </si>
  <si>
    <t xml:space="preserve">1117473_BTOL</t>
  </si>
  <si>
    <t xml:space="preserve">1117534-CLASSIC ULTRA MINI</t>
  </si>
  <si>
    <t xml:space="preserve">500032070-21432574-1117534</t>
  </si>
  <si>
    <t xml:space="preserve">1117534_BLK_79520179</t>
  </si>
  <si>
    <t xml:space="preserve">1117534_BLK</t>
  </si>
  <si>
    <t xml:space="preserve">80% ШЕРСТЬ, 20% ТЕКСТИЛЬ (80% ШЕРСТЬ, 20% ТЕНСЕЛ) </t>
  </si>
  <si>
    <t xml:space="preserve">500032070-21432574-1118150</t>
  </si>
  <si>
    <t xml:space="preserve">1118150_BTFL_79520179</t>
  </si>
  <si>
    <t xml:space="preserve">1118150_BTFL</t>
  </si>
  <si>
    <t xml:space="preserve">55% КОЖА, 45% ТЕКСТИЛЬ ( 80% ШЕРСТЬ, 20% ТЕНСЕЛ)</t>
  </si>
  <si>
    <t xml:space="preserve">MFLF</t>
  </si>
  <si>
    <t xml:space="preserve">METAL FLUFF</t>
  </si>
  <si>
    <t xml:space="preserve">1118150_MFLF_79520179</t>
  </si>
  <si>
    <t xml:space="preserve">1118150_MFLF</t>
  </si>
  <si>
    <t xml:space="preserve">1120694-DECONSTRUCTED MINI CHAINS</t>
  </si>
  <si>
    <t xml:space="preserve">500032044-21432574-1120694</t>
  </si>
  <si>
    <t xml:space="preserve">W DECONSTRUCTED MINI CHAINS</t>
  </si>
  <si>
    <t xml:space="preserve">1120694_BLK_79520179</t>
  </si>
  <si>
    <t xml:space="preserve">1120694_BLK</t>
  </si>
  <si>
    <t xml:space="preserve">60% КОЖА, 40% КАНВАС</t>
  </si>
  <si>
    <t xml:space="preserve">1120694_CHE_79520179</t>
  </si>
  <si>
    <t xml:space="preserve">1120694_CHE</t>
  </si>
  <si>
    <t xml:space="preserve">1120731-NEUMEL PLATFORM ZIP</t>
  </si>
  <si>
    <t xml:space="preserve">500032111-21432574-1120731</t>
  </si>
  <si>
    <t xml:space="preserve">W NEUMEL PLATFORM ZIP</t>
  </si>
  <si>
    <t xml:space="preserve">1120731_UMBL_79520179</t>
  </si>
  <si>
    <t xml:space="preserve">1120731_UMBL</t>
  </si>
  <si>
    <t xml:space="preserve">64% ОВЕЧЬЯ КОЖА, 21% КОРОВЬЯ КОЖА, 14% ТЕКСТИЛЬ (60% НЕЙЛОН, 40% ПОЛИУРЕТАН), 1% ПОЛИЭСТЕР</t>
  </si>
  <si>
    <t xml:space="preserve">75% КОЖА, 25% ТЕКСТИЛЬ (80% ШЕРСТЬ, 20% ТЕНСЕЛ)</t>
  </si>
  <si>
    <t xml:space="preserve">1120778-CLASSIC CLEAR MINI MARBLE</t>
  </si>
  <si>
    <t xml:space="preserve">500032012-21432574-1120778</t>
  </si>
  <si>
    <t xml:space="preserve">W CLASSIC CLEAR MINI MARBLE</t>
  </si>
  <si>
    <t xml:space="preserve">1120778_BLK_79520179</t>
  </si>
  <si>
    <t xml:space="preserve">1120778_BLK</t>
  </si>
  <si>
    <t xml:space="preserve">VNGH</t>
  </si>
  <si>
    <t xml:space="preserve">VIOLET NIGHT</t>
  </si>
  <si>
    <t xml:space="preserve">1120778_VNGH_79520179</t>
  </si>
  <si>
    <t xml:space="preserve">1120778_VNGH</t>
  </si>
  <si>
    <t xml:space="preserve">1120791-CAMPOUT CHUKKA</t>
  </si>
  <si>
    <t xml:space="preserve">CMMTR</t>
  </si>
  <si>
    <t xml:space="preserve">500032044-21432574-1120791</t>
  </si>
  <si>
    <t xml:space="preserve">M CAMPOUT CHUKKA</t>
  </si>
  <si>
    <t xml:space="preserve">CHESTNUT MIXED MATERIAL</t>
  </si>
  <si>
    <t xml:space="preserve">1120791_CMMTR_79520179</t>
  </si>
  <si>
    <t xml:space="preserve">1120791_CMMTR</t>
  </si>
  <si>
    <t xml:space="preserve">SMMR</t>
  </si>
  <si>
    <t xml:space="preserve">STOUT MIXED MATERIAL</t>
  </si>
  <si>
    <t xml:space="preserve">1120791_SMMR_79520179</t>
  </si>
  <si>
    <t xml:space="preserve">1120791_SMMR</t>
  </si>
  <si>
    <t xml:space="preserve">1120886K-ASCOT</t>
  </si>
  <si>
    <t xml:space="preserve">1120886K</t>
  </si>
  <si>
    <t xml:space="preserve">500032044-21432574-1120886K</t>
  </si>
  <si>
    <t xml:space="preserve">K ASCOT</t>
  </si>
  <si>
    <t xml:space="preserve">1120886K_CTSD_79520179</t>
  </si>
  <si>
    <t xml:space="preserve">1120886K_CTSD</t>
  </si>
  <si>
    <t xml:space="preserve">1120909-WESTSIDER LOW PUFFLITE</t>
  </si>
  <si>
    <t xml:space="preserve">500032111-21432574-1120909</t>
  </si>
  <si>
    <t xml:space="preserve">M WESTSIDER LOW PUFFLITE</t>
  </si>
  <si>
    <t xml:space="preserve">1120909_CHE_79520179</t>
  </si>
  <si>
    <t xml:space="preserve">1120909_CHE</t>
  </si>
  <si>
    <t xml:space="preserve">66% КОЖА, 31% ПОЛИЭСТЕР, 3% ПОЛИУРЕТАН</t>
  </si>
  <si>
    <t xml:space="preserve">65% ПОЛИЭСТЕР, 35% ТЕКСТИЛЬ (60% НЕЙЛОН, 40% ПОЛИУРЕТАН)</t>
  </si>
  <si>
    <t xml:space="preserve">1121005-BILTMORE MID BOOT PLAIN TOE</t>
  </si>
  <si>
    <t xml:space="preserve">500032045-21432574-1121005</t>
  </si>
  <si>
    <t xml:space="preserve">M BILTMORE MID BOOT PLAIN TOE</t>
  </si>
  <si>
    <t xml:space="preserve">1121005_BLLE_79520179</t>
  </si>
  <si>
    <t xml:space="preserve">1121005_BLLE</t>
  </si>
  <si>
    <t xml:space="preserve">86% КОЖА,
14% ТЕКСТИЛЬ (МИКРОФИБРА)</t>
  </si>
  <si>
    <t xml:space="preserve">65% ТАНГО,
35% МИКРОФИБРА</t>
  </si>
  <si>
    <t xml:space="preserve">OLT</t>
  </si>
  <si>
    <t xml:space="preserve">OAK LEATHER</t>
  </si>
  <si>
    <t xml:space="preserve">1121005_OLT_79520179</t>
  </si>
  <si>
    <t xml:space="preserve">1121005_OLT</t>
  </si>
  <si>
    <t xml:space="preserve">1121017-LAKESIDER ZIP PUFF</t>
  </si>
  <si>
    <t xml:space="preserve">500032043-21432574-1121017</t>
  </si>
  <si>
    <t xml:space="preserve">W LAKESIDER ZIP PUFF</t>
  </si>
  <si>
    <t xml:space="preserve">1121017_BLK_79520179</t>
  </si>
  <si>
    <t xml:space="preserve">1121017_BLK</t>
  </si>
  <si>
    <t xml:space="preserve">92% ТЕКСТИЛЬ, 8% СИНТЕТИКА</t>
  </si>
  <si>
    <t xml:space="preserve">75% ЭТИЛЕНВИНИЛАЦЕТАТ, 25% РЕЗИНА</t>
  </si>
  <si>
    <t xml:space="preserve">1121017_SWE_79520179</t>
  </si>
  <si>
    <t xml:space="preserve">1121017_SWE</t>
  </si>
  <si>
    <t xml:space="preserve">1121020-LAKESIDER HERITAGE MID</t>
  </si>
  <si>
    <t xml:space="preserve">500032043-21432574-1121020</t>
  </si>
  <si>
    <t xml:space="preserve">W LAKESIDER HERITAGE MID</t>
  </si>
  <si>
    <t xml:space="preserve">1121020_BLKS_79520179</t>
  </si>
  <si>
    <t xml:space="preserve">1121020_BLKS</t>
  </si>
  <si>
    <t xml:space="preserve">1121020_CTSD_79520179</t>
  </si>
  <si>
    <t xml:space="preserve">1121020_CTSD</t>
  </si>
  <si>
    <t xml:space="preserve">1121055-SAOIRSE</t>
  </si>
  <si>
    <t xml:space="preserve">500032112-21432574-1121055</t>
  </si>
  <si>
    <t xml:space="preserve">W SAOIRSE</t>
  </si>
  <si>
    <t xml:space="preserve">1121055_BLLE_79520179</t>
  </si>
  <si>
    <t xml:space="preserve">1121055_BLLE</t>
  </si>
  <si>
    <t xml:space="preserve">87% ТЕКСТИЛЬ, 13% ПОЛИЭСТЕР</t>
  </si>
  <si>
    <t xml:space="preserve">1121455-EMMETT CHELSEA</t>
  </si>
  <si>
    <t xml:space="preserve">500032043-21432574-1121455</t>
  </si>
  <si>
    <t xml:space="preserve">M EMMETT CHELSEA</t>
  </si>
  <si>
    <t xml:space="preserve">1121455_BLLE_79520179</t>
  </si>
  <si>
    <t xml:space="preserve">1121455_BLLE</t>
  </si>
  <si>
    <t xml:space="preserve">88% КОЖА, 12% ТЕКСТИЛЬ</t>
  </si>
  <si>
    <t xml:space="preserve">80% ЭТИЛЕНВИНИЛАЦЕТАТ, 20% РЕЗИНА</t>
  </si>
  <si>
    <t xml:space="preserve">1121644-NEUMEL CHELSEA</t>
  </si>
  <si>
    <t xml:space="preserve">500032012-21432574-1121644</t>
  </si>
  <si>
    <t xml:space="preserve">M NEUMEL CHELSEA</t>
  </si>
  <si>
    <t xml:space="preserve">1121644_BLK_79520179</t>
  </si>
  <si>
    <t xml:space="preserve">1121644_BLK</t>
  </si>
  <si>
    <t xml:space="preserve">90% КОЖА, 10% ПОЛИЭСТЕР</t>
  </si>
  <si>
    <t xml:space="preserve">92% ТЕКСТИЛЬ (80% ШЕРСТЬ, 20% ТЕНСЕЛ), 8% ПОЛИЭСТЕР</t>
  </si>
  <si>
    <t xml:space="preserve">1121644_CHE_79520179</t>
  </si>
  <si>
    <t xml:space="preserve">1121644_CHE</t>
  </si>
  <si>
    <t xml:space="preserve">1121644_GRZ_79520179</t>
  </si>
  <si>
    <t xml:space="preserve">1121644_GRZ</t>
  </si>
  <si>
    <t xml:space="preserve">1122170-HIGHLAND SPORT EZ</t>
  </si>
  <si>
    <t xml:space="preserve">CSNB</t>
  </si>
  <si>
    <t xml:space="preserve">500032012-21432574-1122170</t>
  </si>
  <si>
    <t xml:space="preserve">M HIGHLAND SPORT EZ</t>
  </si>
  <si>
    <t xml:space="preserve">CHESTNUT / STOUT NUBUCK</t>
  </si>
  <si>
    <t xml:space="preserve">1122170_CSNB_79520179</t>
  </si>
  <si>
    <t xml:space="preserve">1122170_CSNB</t>
  </si>
  <si>
    <t xml:space="preserve">87% КОЖА, 12% ТЕКСТИЛЬ (40% ПОЛИУРЕТАН, 60% НЕЙЛОН), 1% ПОЛИЭСТЕР</t>
  </si>
  <si>
    <t xml:space="preserve">86% ТЕКСТИЛЬ (80% ШЕРСТЬ, 20%ТЕНСЕЛ), 14% ТЕКСТИЛЬ (60% НЕЙЛОН, 40% ПОЛИЭСТЕР)</t>
  </si>
  <si>
    <t xml:space="preserve">PGNB</t>
  </si>
  <si>
    <t xml:space="preserve">PUTTY / GRIZZLY NUBUCK</t>
  </si>
  <si>
    <t xml:space="preserve">1122170_PGNB_79520179</t>
  </si>
  <si>
    <t xml:space="preserve">1122170_PGNB</t>
  </si>
  <si>
    <t xml:space="preserve">1122558-CLASSIC MINI SIDE LOGO</t>
  </si>
  <si>
    <t xml:space="preserve">500032070-21432574-1122558</t>
  </si>
  <si>
    <t xml:space="preserve">W CLASSIC MINI SIDE LOGO</t>
  </si>
  <si>
    <t xml:space="preserve">1122558_BLK_79520179</t>
  </si>
  <si>
    <t xml:space="preserve">1122558_BLK</t>
  </si>
  <si>
    <t xml:space="preserve">1122558_BTOL_79520179</t>
  </si>
  <si>
    <t xml:space="preserve">1122558_BTOL</t>
  </si>
  <si>
    <t xml:space="preserve">1122558_CHE_79520179</t>
  </si>
  <si>
    <t xml:space="preserve">1122558_CHE</t>
  </si>
  <si>
    <t xml:space="preserve">1122558_SHA_79520179</t>
  </si>
  <si>
    <t xml:space="preserve">1122558_SHA</t>
  </si>
  <si>
    <t xml:space="preserve">1122671-CLASSIC MINI LOGO ZIP</t>
  </si>
  <si>
    <t xml:space="preserve">500032044-21432574-1122671</t>
  </si>
  <si>
    <t xml:space="preserve">W CLASSIC MINI LOGO ZIP</t>
  </si>
  <si>
    <t xml:space="preserve">1122671_BLK_79520179</t>
  </si>
  <si>
    <t xml:space="preserve">1122671_BLK</t>
  </si>
  <si>
    <t xml:space="preserve">1122671_CHE_79520179</t>
  </si>
  <si>
    <t xml:space="preserve">1122671_CHE</t>
  </si>
  <si>
    <t xml:space="preserve">1122672-CLASSIC SHORT LOGO ZIP</t>
  </si>
  <si>
    <t xml:space="preserve">500032044-21432574-1122672</t>
  </si>
  <si>
    <t xml:space="preserve">W CLASSIC SHORT LOGO ZIP</t>
  </si>
  <si>
    <t xml:space="preserve">1122672_BLK_79520179</t>
  </si>
  <si>
    <t xml:space="preserve">1122672_BLK</t>
  </si>
  <si>
    <t xml:space="preserve">1122672_CHE_79520179</t>
  </si>
  <si>
    <t xml:space="preserve">1122672_CHE</t>
  </si>
  <si>
    <t xml:space="preserve">1122677-NEUMEL PLATFORM ZIP</t>
  </si>
  <si>
    <t xml:space="preserve">500032111-21432574-1122677</t>
  </si>
  <si>
    <t xml:space="preserve">1122677_CHE_79520179</t>
  </si>
  <si>
    <t xml:space="preserve">1122677_CHE</t>
  </si>
  <si>
    <t xml:space="preserve">93% КОЖА, 5% ТЕКСТИЛЬ (60% НЕЙЛОН, 40% ПОЛИУРЕТАН), 2% ПОЛИЭСТЕР</t>
  </si>
  <si>
    <t xml:space="preserve">1123600-SIDNEE</t>
  </si>
  <si>
    <t xml:space="preserve">500032044-21432574-1123600</t>
  </si>
  <si>
    <t xml:space="preserve">W SIDNEE</t>
  </si>
  <si>
    <t xml:space="preserve">1123600_BLLE_79520179</t>
  </si>
  <si>
    <t xml:space="preserve">1123600_BLLE</t>
  </si>
  <si>
    <t xml:space="preserve">1123613K-BAILEY ZIP SHORT</t>
  </si>
  <si>
    <t xml:space="preserve">1123613K</t>
  </si>
  <si>
    <t xml:space="preserve">500032044-21432574-1123613K</t>
  </si>
  <si>
    <t xml:space="preserve">K BAILEY ZIP SHORT</t>
  </si>
  <si>
    <t xml:space="preserve">1123613K_BLK_79520179</t>
  </si>
  <si>
    <t xml:space="preserve">1123613K_BLK</t>
  </si>
  <si>
    <t xml:space="preserve">1123660-HYDE</t>
  </si>
  <si>
    <t xml:space="preserve">500032071-21432574-1123660</t>
  </si>
  <si>
    <t xml:space="preserve">M HYDE</t>
  </si>
  <si>
    <t xml:space="preserve">1123660_BLK_79520179</t>
  </si>
  <si>
    <t xml:space="preserve">1123660_BLK</t>
  </si>
  <si>
    <t xml:space="preserve">1123660_CHE_79520179</t>
  </si>
  <si>
    <t xml:space="preserve">1123660_CHE</t>
  </si>
  <si>
    <t xml:space="preserve">1123850-ROMELY ZIP</t>
  </si>
  <si>
    <t xml:space="preserve">500032045-21432574-1123850</t>
  </si>
  <si>
    <t xml:space="preserve">W ROMELY ZIP</t>
  </si>
  <si>
    <t xml:space="preserve">1123850_BLK_79520179</t>
  </si>
  <si>
    <t xml:space="preserve">1123850_BLK</t>
  </si>
  <si>
    <t xml:space="preserve">1123850_CHE_79520179</t>
  </si>
  <si>
    <t xml:space="preserve">1123850_CHE</t>
  </si>
  <si>
    <t xml:space="preserve">1123931-CALLE LACE SPECKLED</t>
  </si>
  <si>
    <t xml:space="preserve">500032044-21432574-1123931</t>
  </si>
  <si>
    <t xml:space="preserve">W CALLE LACE SPECKLED</t>
  </si>
  <si>
    <t xml:space="preserve">1123931_BLK_79520179</t>
  </si>
  <si>
    <t xml:space="preserve">1123931_BLK</t>
  </si>
  <si>
    <t xml:space="preserve">1123931_CHE_79520179</t>
  </si>
  <si>
    <t xml:space="preserve">1123931_CHE</t>
  </si>
  <si>
    <t xml:space="preserve">1125331-ZORRAH CALF HAIR</t>
  </si>
  <si>
    <t xml:space="preserve">BCFH</t>
  </si>
  <si>
    <t xml:space="preserve">500032112-21432574-1125331</t>
  </si>
  <si>
    <t xml:space="preserve">W ZORRAH CALF HAIR</t>
  </si>
  <si>
    <t xml:space="preserve">BLACK CALF HAIR</t>
  </si>
  <si>
    <t xml:space="preserve">1125331_BCFH_79520179</t>
  </si>
  <si>
    <t xml:space="preserve">1125331_BCFH</t>
  </si>
  <si>
    <t xml:space="preserve">1125391-CALLE LACE</t>
  </si>
  <si>
    <t xml:space="preserve">500032044-21432574-1125391</t>
  </si>
  <si>
    <t xml:space="preserve">W CALLE LACE</t>
  </si>
  <si>
    <t xml:space="preserve">1125391_BLK_79520179</t>
  </si>
  <si>
    <t xml:space="preserve">1125391_BLK</t>
  </si>
  <si>
    <t xml:space="preserve">50% КОЖА, 50% ПОЛИЭСТЕР</t>
  </si>
  <si>
    <t xml:space="preserve">SPMM</t>
  </si>
  <si>
    <t xml:space="preserve">500037484-21432574-1122990</t>
  </si>
  <si>
    <t xml:space="preserve">SWEET PLUM MULTI</t>
  </si>
  <si>
    <t xml:space="preserve">1122990_SPMM_81189449</t>
  </si>
  <si>
    <t xml:space="preserve">1122990_SPMM</t>
  </si>
  <si>
    <t xml:space="preserve">Вьетнам</t>
  </si>
  <si>
    <t xml:space="preserve">100% замшевая кожа</t>
  </si>
  <si>
    <t xml:space="preserve">1123632-MINI BAILEY BOW GOLD WASH</t>
  </si>
  <si>
    <t xml:space="preserve">500037471-21432574-1123632</t>
  </si>
  <si>
    <t xml:space="preserve">W MINI BAILEY BOW GOLD WASH</t>
  </si>
  <si>
    <t xml:space="preserve">1123632_BLK_81189449</t>
  </si>
  <si>
    <t xml:space="preserve">1123632_BLK</t>
  </si>
  <si>
    <t xml:space="preserve">1125552K-CLASSIC MINI II GOLD WASH</t>
  </si>
  <si>
    <t xml:space="preserve">1125552K</t>
  </si>
  <si>
    <t xml:space="preserve">500037458-21432574-1125552K</t>
  </si>
  <si>
    <t xml:space="preserve">KIDS' CLASSIC MINI II GOLD WASH</t>
  </si>
  <si>
    <t xml:space="preserve">1125552K_PKRS_81189449</t>
  </si>
  <si>
    <t xml:space="preserve">1125552K_PKRS</t>
  </si>
  <si>
    <t xml:space="preserve">1125552K_SHA_81189449</t>
  </si>
  <si>
    <t xml:space="preserve">1125552K_SHA</t>
  </si>
  <si>
    <t xml:space="preserve">89% кожа, 11% текстиль (40% полиуретан, 60% нейлон)</t>
  </si>
  <si>
    <t xml:space="preserve">1120763-NEUMEL COZY</t>
  </si>
  <si>
    <t xml:space="preserve">500037534-21432574-1120763</t>
  </si>
  <si>
    <t xml:space="preserve">M NEUMEL COZY</t>
  </si>
  <si>
    <t xml:space="preserve">1120763_CHE_81189453</t>
  </si>
  <si>
    <t xml:space="preserve">1120763_CHE</t>
  </si>
  <si>
    <t xml:space="preserve">100% текстиль (80% шерсть, 20% лиоцел)</t>
  </si>
  <si>
    <t xml:space="preserve">1120802-MALVELLA</t>
  </si>
  <si>
    <t xml:space="preserve">500037512-21432574-1120802</t>
  </si>
  <si>
    <t xml:space="preserve">W MALVELLA</t>
  </si>
  <si>
    <t xml:space="preserve">1120802_BLKS_81189453</t>
  </si>
  <si>
    <t xml:space="preserve">1120802_BLKS</t>
  </si>
  <si>
    <t xml:space="preserve">62% текстиль, 38% полиуретан</t>
  </si>
  <si>
    <t xml:space="preserve">60% текстиль (100% полиэстер), 40% кожа</t>
  </si>
  <si>
    <t xml:space="preserve">75% этиленвинилацетат, 25% резина</t>
  </si>
  <si>
    <t xml:space="preserve">1120822-YOSE PUFF</t>
  </si>
  <si>
    <t xml:space="preserve">500037472-21432574-1120822</t>
  </si>
  <si>
    <t xml:space="preserve">W Yose Puff</t>
  </si>
  <si>
    <t xml:space="preserve">1120822_BLK_81189453</t>
  </si>
  <si>
    <t xml:space="preserve">1120822_BLK</t>
  </si>
  <si>
    <t xml:space="preserve">Камбоджа</t>
  </si>
  <si>
    <t xml:space="preserve">78% кожа, 22% текстиль</t>
  </si>
  <si>
    <t xml:space="preserve">1120854-NEUMEL GORE-TEX</t>
  </si>
  <si>
    <t xml:space="preserve">500037472-21432574-1120854</t>
  </si>
  <si>
    <t xml:space="preserve">M Neumel Gore-Tex</t>
  </si>
  <si>
    <t xml:space="preserve">1120854_DGRY_81189453</t>
  </si>
  <si>
    <t xml:space="preserve">1120854_DGRY</t>
  </si>
  <si>
    <t xml:space="preserve">1120854_TAU_81189453</t>
  </si>
  <si>
    <t xml:space="preserve">1120854_TAU</t>
  </si>
  <si>
    <t xml:space="preserve">1123270-YOSE PUFF MARBLE</t>
  </si>
  <si>
    <t xml:space="preserve">500037472-21432574-1123270</t>
  </si>
  <si>
    <t xml:space="preserve">W Yose Puff Marble</t>
  </si>
  <si>
    <t xml:space="preserve">1123270_BWHT_81189453</t>
  </si>
  <si>
    <t xml:space="preserve">1123270_BWHT</t>
  </si>
  <si>
    <t xml:space="preserve">1123665-NEUMEL COZY</t>
  </si>
  <si>
    <t xml:space="preserve">500037519-21432574-1123665</t>
  </si>
  <si>
    <t xml:space="preserve">W NEUMEL COZY</t>
  </si>
  <si>
    <t xml:space="preserve">1123665_CHE_81189453</t>
  </si>
  <si>
    <t xml:space="preserve">1123665_CHE</t>
  </si>
  <si>
    <t xml:space="preserve">1123773-SCUFF LOGO SHEEPSKIN</t>
  </si>
  <si>
    <t xml:space="preserve">500037501-21432574-1123773</t>
  </si>
  <si>
    <t xml:space="preserve">M SCUFF LOGO SHEEPSKIN</t>
  </si>
  <si>
    <t xml:space="preserve">1123773_BLK_81189453</t>
  </si>
  <si>
    <t xml:space="preserve">1123773_BLK</t>
  </si>
  <si>
    <t xml:space="preserve">58% текстиль (80% шерсть, 20% лиоцел), 42% кожа</t>
  </si>
  <si>
    <t xml:space="preserve">1123773_CHE_81189453</t>
  </si>
  <si>
    <t xml:space="preserve">1123773_CHE</t>
  </si>
  <si>
    <t xml:space="preserve">Photo</t>
  </si>
  <si>
    <t xml:space="preserve">PO#</t>
  </si>
  <si>
    <t xml:space="preserve">Артикул</t>
  </si>
  <si>
    <t xml:space="preserve">Customer Order Reference</t>
  </si>
  <si>
    <t xml:space="preserve">Наименование</t>
  </si>
  <si>
    <t xml:space="preserve">Название</t>
  </si>
  <si>
    <t xml:space="preserve">Цвет</t>
  </si>
  <si>
    <t xml:space="preserve">Пол</t>
  </si>
  <si>
    <t xml:space="preserve">Состав верха</t>
  </si>
  <si>
    <t xml:space="preserve">Состав подкладки</t>
  </si>
  <si>
    <t xml:space="preserve">Состав подошвы</t>
  </si>
  <si>
    <t xml:space="preserve">Код фабрики</t>
  </si>
  <si>
    <t xml:space="preserve">Фабрика</t>
  </si>
  <si>
    <t xml:space="preserve">Код ТНВЭД</t>
  </si>
  <si>
    <t xml:space="preserve">Кол-во</t>
  </si>
  <si>
    <t xml:space="preserve">Цена за ед в USD</t>
  </si>
  <si>
    <t xml:space="preserve">Общая стоимость в USD</t>
  </si>
  <si>
    <t xml:space="preserve">Пошлина USD</t>
  </si>
  <si>
    <t xml:space="preserve">НДС USD</t>
  </si>
  <si>
    <t xml:space="preserve">№ поставки</t>
  </si>
  <si>
    <t xml:space="preserve">Дата готовности на фабрике</t>
  </si>
  <si>
    <t xml:space="preserve">Условия поставки</t>
  </si>
  <si>
    <t xml:space="preserve">Порт отгрузки</t>
  </si>
  <si>
    <t xml:space="preserve">№Инвойса</t>
  </si>
  <si>
    <t xml:space="preserve">Комментарий</t>
  </si>
  <si>
    <t xml:space="preserve">242P0113614</t>
  </si>
  <si>
    <t xml:space="preserve">AC742010</t>
  </si>
  <si>
    <t xml:space="preserve">AW21 DD CA July</t>
  </si>
  <si>
    <t xml:space="preserve">Носки</t>
  </si>
  <si>
    <t xml:space="preserve">Double Doc Sock</t>
  </si>
  <si>
    <t xml:space="preserve">CH-COTB</t>
  </si>
  <si>
    <t xml:space="preserve">80% ХЛОПОК 15% ПОЛИАМИД 3% ПОЛИЭСТЕР 2% ЭЛАСТАН</t>
  </si>
  <si>
    <t xml:space="preserve">FI001</t>
  </si>
  <si>
    <t xml:space="preserve">A Fiúza &amp; Irmão, Lda.</t>
  </si>
  <si>
    <t xml:space="preserve">Португалия</t>
  </si>
  <si>
    <t xml:space="preserve">1 поставка DRM FW21</t>
  </si>
  <si>
    <t xml:space="preserve">EXW</t>
  </si>
  <si>
    <t xml:space="preserve">BARSELOS</t>
  </si>
  <si>
    <t xml:space="preserve">INV05501525</t>
  </si>
  <si>
    <t xml:space="preserve">242P0113615</t>
  </si>
  <si>
    <t xml:space="preserve">AD022001</t>
  </si>
  <si>
    <t xml:space="preserve">Short Dd Bl/Wh Sock</t>
  </si>
  <si>
    <t xml:space="preserve">BWH-COTB</t>
  </si>
  <si>
    <t xml:space="preserve">78% ХЛОПОК 16% ПОЛИАМИД 4% ПОЛИЭСТЕР 2% ЭЛАСТАН</t>
  </si>
  <si>
    <t xml:space="preserve">242P0113623</t>
  </si>
  <si>
    <t xml:space="preserve">AC610303</t>
  </si>
  <si>
    <t xml:space="preserve">AW21 DD CA June</t>
  </si>
  <si>
    <t xml:space="preserve">The Double Doc</t>
  </si>
  <si>
    <t xml:space="preserve">B+B-COPE</t>
  </si>
  <si>
    <t xml:space="preserve">80% ХЛОПОК  17% ПОЛИАМИД  3% ЭЛАСТИН</t>
  </si>
  <si>
    <t xml:space="preserve">242P0113624</t>
  </si>
  <si>
    <t xml:space="preserve">AC742017</t>
  </si>
  <si>
    <t xml:space="preserve">B+Y-COTB</t>
  </si>
  <si>
    <t xml:space="preserve">ХЛОПОК 80%, ПОЛИАМИД 17%, ЭЛАСТИН 3%</t>
  </si>
  <si>
    <t xml:space="preserve">242P0113625</t>
  </si>
  <si>
    <t xml:space="preserve">AC742002</t>
  </si>
  <si>
    <t xml:space="preserve">B+W-COPE</t>
  </si>
  <si>
    <t xml:space="preserve">79% ХЛОПОК  20% НЕЙЛОН  1% ЭЛАСТИН</t>
  </si>
  <si>
    <t xml:space="preserve">242P0113626</t>
  </si>
  <si>
    <t xml:space="preserve">AC610001</t>
  </si>
  <si>
    <t xml:space="preserve">Y+B-COPE</t>
  </si>
  <si>
    <t xml:space="preserve">242P0113627</t>
  </si>
  <si>
    <t xml:space="preserve">AC742100</t>
  </si>
  <si>
    <t xml:space="preserve">W-COTB</t>
  </si>
  <si>
    <t xml:space="preserve">242P0113628</t>
  </si>
  <si>
    <t xml:space="preserve">AC740101</t>
  </si>
  <si>
    <t xml:space="preserve">Носки (2 пары в упаковке)</t>
  </si>
  <si>
    <t xml:space="preserve">Dna Pack</t>
  </si>
  <si>
    <t xml:space="preserve">W+B-COTB</t>
  </si>
  <si>
    <t xml:space="preserve">ХЛОПОК 80%, ПОЛИАМИД 19%, ЭЛАСТИН 1%</t>
  </si>
  <si>
    <t xml:space="preserve">242P0113630</t>
  </si>
  <si>
    <t xml:space="preserve">AD019001</t>
  </si>
  <si>
    <t xml:space="preserve">Comfort Doc Sock</t>
  </si>
  <si>
    <t xml:space="preserve">B-COTB</t>
  </si>
  <si>
    <t xml:space="preserve">42% ПОЛИЭСТЕР 42% ХЛОПОК 14% ПОЛИАМИД 2% ЭЛАСТАН</t>
  </si>
  <si>
    <t xml:space="preserve">242P0113631</t>
  </si>
  <si>
    <t xml:space="preserve">AD019703</t>
  </si>
  <si>
    <t xml:space="preserve">DMSY-COTB</t>
  </si>
  <si>
    <t xml:space="preserve">242P0113616</t>
  </si>
  <si>
    <t xml:space="preserve">AC465002</t>
  </si>
  <si>
    <t xml:space="preserve">Polka Dot Sock</t>
  </si>
  <si>
    <t xml:space="preserve">78% ХЛОПОК 19% ПОЛИАМИД 3% ЭЛАСТАН</t>
  </si>
  <si>
    <t xml:space="preserve">SN001</t>
  </si>
  <si>
    <t xml:space="preserve">Textil Sancar, Lda.</t>
  </si>
  <si>
    <t xml:space="preserve">INV05535314</t>
  </si>
  <si>
    <t xml:space="preserve">242P0113617</t>
  </si>
  <si>
    <t xml:space="preserve">AC465100</t>
  </si>
  <si>
    <t xml:space="preserve">242P0113629</t>
  </si>
  <si>
    <t xml:space="preserve">AC694703</t>
  </si>
  <si>
    <t xml:space="preserve">Thin Stripe Sock</t>
  </si>
  <si>
    <t xml:space="preserve">DY+B-COTB</t>
  </si>
  <si>
    <t xml:space="preserve">242P0113632</t>
  </si>
  <si>
    <t xml:space="preserve">AC787000</t>
  </si>
  <si>
    <t xml:space="preserve">Крем для обуви 85 мл бесцветный</t>
  </si>
  <si>
    <t xml:space="preserve">Wonder Balsam 85ml</t>
  </si>
  <si>
    <t xml:space="preserve">NNN-NN</t>
  </si>
  <si>
    <t xml:space="preserve">Нефтяной воск, минеральные масла, желтый пчелиный воск, нефтяной спирт (растворитель) в упаковке из 100% теторона</t>
  </si>
  <si>
    <t xml:space="preserve">GR001</t>
  </si>
  <si>
    <t xml:space="preserve">Granger's International Ltd</t>
  </si>
  <si>
    <t xml:space="preserve">Великобритания</t>
  </si>
  <si>
    <t xml:space="preserve">2 поставка DRM FW21</t>
  </si>
  <si>
    <t xml:space="preserve">ЧЕСТЕРФИЛД</t>
  </si>
  <si>
    <t xml:space="preserve">INV05526089</t>
  </si>
  <si>
    <t xml:space="preserve">242P0113633</t>
  </si>
  <si>
    <t xml:space="preserve">AC796000</t>
  </si>
  <si>
    <t xml:space="preserve">ВОСК ДЛЯ КОЖАНОЙ ОБУВИ ДЛЯ ЗАЩИТЫ ОТ ВНЕШНИХ ВОЗДЕЙСТВИЙ, БЕЗЦВЕТНЫЙ 50 МЛ</t>
  </si>
  <si>
    <t xml:space="preserve">Dubbin 50ml</t>
  </si>
  <si>
    <t xml:space="preserve">Нефтяной воск, нефтяной спирт (растворитель)</t>
  </si>
  <si>
    <t xml:space="preserve">INV05531161</t>
  </si>
  <si>
    <t xml:space="preserve">242P0113634</t>
  </si>
  <si>
    <t xml:space="preserve">AC792000</t>
  </si>
  <si>
    <t xml:space="preserve">ВОСК ДЛЯ КОЖАНОЙ ОБУВИ ДЛЯ ЗАЩИТЫ ОТ ВНЕШНИХ ВОЗДЕЙСТВИЙ, БЕЗЦВЕТНЫЙ 100 МЛ</t>
  </si>
  <si>
    <t xml:space="preserve">Dubbin 100ml</t>
  </si>
  <si>
    <t xml:space="preserve">INV05526090</t>
  </si>
  <si>
    <t xml:space="preserve">242P0115613</t>
  </si>
  <si>
    <t xml:space="preserve">AW21 DD XF May</t>
  </si>
  <si>
    <t xml:space="preserve">Ботинки</t>
  </si>
  <si>
    <t xml:space="preserve">1460 PASCAL MONO</t>
  </si>
  <si>
    <t xml:space="preserve">OPTW-VG</t>
  </si>
  <si>
    <t xml:space="preserve">КОЖА 100%</t>
  </si>
  <si>
    <t xml:space="preserve">КОЖА 55%, ПОЛИЭСТЕР 45%</t>
  </si>
  <si>
    <t xml:space="preserve">100% ПВХ</t>
  </si>
  <si>
    <t xml:space="preserve">SM001</t>
  </si>
  <si>
    <t xml:space="preserve">VIETNAM SHOE MAJESTY CO.LTD</t>
  </si>
  <si>
    <t xml:space="preserve">3 поставка DRM FW21</t>
  </si>
  <si>
    <t xml:space="preserve">242P0115616</t>
  </si>
  <si>
    <t xml:space="preserve">1460 PASCAL BEX</t>
  </si>
  <si>
    <t xml:space="preserve">B-PISA</t>
  </si>
  <si>
    <t xml:space="preserve">60% КОЖА 40% POLYESTER</t>
  </si>
  <si>
    <t xml:space="preserve">INV05573431</t>
  </si>
  <si>
    <t xml:space="preserve">242P0113897</t>
  </si>
  <si>
    <t xml:space="preserve">AW21 DD FW Basquiat</t>
  </si>
  <si>
    <t xml:space="preserve">1460 BASQUIAT II</t>
  </si>
  <si>
    <t xml:space="preserve">B+ML-UBBS</t>
  </si>
  <si>
    <t xml:space="preserve"> КОЖА 60%, ПОЛИЭСТЕР 20%, НЕЙЛОН 15%, ПОЛИУРЕТАН 5%</t>
  </si>
  <si>
    <t xml:space="preserve">SH001</t>
  </si>
  <si>
    <t xml:space="preserve">VINHTHINH TRADING GENERAL JOINT STOCK COMPANY</t>
  </si>
  <si>
    <t xml:space="preserve">4 поставка DRM FW21</t>
  </si>
  <si>
    <t xml:space="preserve">INV05582048</t>
  </si>
  <si>
    <t xml:space="preserve">242P0113898</t>
  </si>
  <si>
    <t xml:space="preserve">Полуботинки</t>
  </si>
  <si>
    <t xml:space="preserve">1461 BASQUIAT II</t>
  </si>
  <si>
    <t xml:space="preserve">BDM-PZSM</t>
  </si>
  <si>
    <t xml:space="preserve">242P0115612</t>
  </si>
  <si>
    <t xml:space="preserve">1461 MONO</t>
  </si>
  <si>
    <t xml:space="preserve">B-SM</t>
  </si>
  <si>
    <t xml:space="preserve">SK001</t>
  </si>
  <si>
    <t xml:space="preserve">DONGGUAN SHINGTAK SHOES CO., LTD</t>
  </si>
  <si>
    <t xml:space="preserve">Китай</t>
  </si>
  <si>
    <t xml:space="preserve">5 поставка DRM FW21</t>
  </si>
  <si>
    <t xml:space="preserve">INV05549941</t>
  </si>
  <si>
    <t xml:space="preserve">242P0115607</t>
  </si>
  <si>
    <t xml:space="preserve">242P0115608</t>
  </si>
  <si>
    <t xml:space="preserve">CR-SM</t>
  </si>
  <si>
    <t xml:space="preserve">242P0115615</t>
  </si>
  <si>
    <t xml:space="preserve">JADON</t>
  </si>
  <si>
    <t xml:space="preserve">W-PSM</t>
  </si>
  <si>
    <t xml:space="preserve">6 поставка DRM FW21</t>
  </si>
  <si>
    <t xml:space="preserve">INV05582046</t>
  </si>
  <si>
    <t xml:space="preserve">242P0115617</t>
  </si>
  <si>
    <t xml:space="preserve">B-PSM</t>
  </si>
  <si>
    <t xml:space="preserve">INV05582047</t>
  </si>
  <si>
    <t xml:space="preserve">242P0115609</t>
  </si>
  <si>
    <t xml:space="preserve">B-NPPA</t>
  </si>
  <si>
    <t xml:space="preserve">XJ001</t>
  </si>
  <si>
    <t xml:space="preserve">Zhong Shan Xing Jia Shoes Co., Ltd</t>
  </si>
  <si>
    <t xml:space="preserve">7 поставка DRM FW21</t>
  </si>
  <si>
    <t xml:space="preserve">Руссо Транс 40'</t>
  </si>
  <si>
    <t xml:space="preserve">242P0115610</t>
  </si>
  <si>
    <t xml:space="preserve">1460 MONO</t>
  </si>
  <si>
    <t xml:space="preserve">W-SM</t>
  </si>
  <si>
    <t xml:space="preserve">242P0115611</t>
  </si>
  <si>
    <t xml:space="preserve">242P0119085</t>
  </si>
  <si>
    <t xml:space="preserve">AW21 DD FW June</t>
  </si>
  <si>
    <t xml:space="preserve">1460 Pascal</t>
  </si>
  <si>
    <t xml:space="preserve">B-VG</t>
  </si>
  <si>
    <t xml:space="preserve">GT001</t>
  </si>
  <si>
    <t xml:space="preserve">Growthlink (LAO) Co., LTD.</t>
  </si>
  <si>
    <t xml:space="preserve">Лаос</t>
  </si>
  <si>
    <t xml:space="preserve">8 поставка DRM FW21</t>
  </si>
  <si>
    <t xml:space="preserve">INV05652298</t>
  </si>
  <si>
    <t xml:space="preserve">242P0115614</t>
  </si>
  <si>
    <t xml:space="preserve">1460 VONDA</t>
  </si>
  <si>
    <t xml:space="preserve">B-SFTY</t>
  </si>
  <si>
    <t xml:space="preserve">КОЖА 25%, 35% ХЛОПОК, 35% ПОЛИЭСТЕР 5% ЛАТЕКС</t>
  </si>
  <si>
    <t xml:space="preserve">KC001</t>
  </si>
  <si>
    <t xml:space="preserve">CK SHOES (THAILAND) CO. LTD</t>
  </si>
  <si>
    <t xml:space="preserve">Таиланд</t>
  </si>
  <si>
    <t xml:space="preserve">10 поставка DRM FW21</t>
  </si>
  <si>
    <t xml:space="preserve">INV05557859</t>
  </si>
  <si>
    <t xml:space="preserve">242P0120446</t>
  </si>
  <si>
    <t xml:space="preserve">AW21 DD Suicoke KM20</t>
  </si>
  <si>
    <t xml:space="preserve">Сандалии</t>
  </si>
  <si>
    <t xml:space="preserve">DM MURA</t>
  </si>
  <si>
    <t xml:space="preserve">B-SMNE</t>
  </si>
  <si>
    <t xml:space="preserve">90% кожа 10% неопрен</t>
  </si>
  <si>
    <t xml:space="preserve">50% неопрен, 50% замшевая микрофибра</t>
  </si>
  <si>
    <t xml:space="preserve">100% ЭВА</t>
  </si>
  <si>
    <t xml:space="preserve">9 поставка DRM FW21</t>
  </si>
  <si>
    <t xml:space="preserve">INV05606994</t>
  </si>
  <si>
    <t xml:space="preserve">242P0120447</t>
  </si>
  <si>
    <t xml:space="preserve">B-NVC</t>
  </si>
  <si>
    <t xml:space="preserve">242P0119080</t>
  </si>
  <si>
    <t xml:space="preserve">12 поставка DRM FW21</t>
  </si>
  <si>
    <t xml:space="preserve">INV05607204</t>
  </si>
  <si>
    <t xml:space="preserve">242P0119082</t>
  </si>
  <si>
    <t xml:space="preserve">1460 PASCAL</t>
  </si>
  <si>
    <t xml:space="preserve">B-ABA</t>
  </si>
  <si>
    <t xml:space="preserve">КОЖА 25%, ПОЛИЭСТЕР 45%, НЕЙЛОН 25%, ПОЛИУРЕТАН 5%</t>
  </si>
  <si>
    <t xml:space="preserve">242P0119081</t>
  </si>
  <si>
    <t xml:space="preserve">B-G</t>
  </si>
  <si>
    <t xml:space="preserve">242P0119087</t>
  </si>
  <si>
    <t xml:space="preserve">1460 Harness</t>
  </si>
  <si>
    <t xml:space="preserve">КОЖА 25%, ПОЛИЭСТЕР 70%, ЛАТЕКС 5%</t>
  </si>
  <si>
    <t xml:space="preserve">INV05669199</t>
  </si>
  <si>
    <t xml:space="preserve">242P0120408</t>
  </si>
  <si>
    <t xml:space="preserve">1460 VONDA MONO</t>
  </si>
  <si>
    <t xml:space="preserve">242P0119079</t>
  </si>
  <si>
    <t xml:space="preserve">2976 YS</t>
  </si>
  <si>
    <t xml:space="preserve">КОЖА 70%,ЭЛАСТИК 30%</t>
  </si>
  <si>
    <t xml:space="preserve">CL001</t>
  </si>
  <si>
    <t xml:space="preserve">CKL CO.,LTD </t>
  </si>
  <si>
    <t xml:space="preserve">16 поставка DRM FW21</t>
  </si>
  <si>
    <t xml:space="preserve">INV05705961</t>
  </si>
  <si>
    <t xml:space="preserve">242P0120444</t>
  </si>
  <si>
    <t xml:space="preserve">AW21 DD ATMOS KM20</t>
  </si>
  <si>
    <t xml:space="preserve">TARIK ZIP ATMOS</t>
  </si>
  <si>
    <t xml:space="preserve">B-VELS</t>
  </si>
  <si>
    <t xml:space="preserve">60% неопрен, 40% кожа</t>
  </si>
  <si>
    <t xml:space="preserve">80% полиэстер,20 % замшевая микрофибра</t>
  </si>
  <si>
    <t xml:space="preserve">17 поставка DRM FW21</t>
  </si>
  <si>
    <t xml:space="preserve">INV05671999</t>
  </si>
  <si>
    <t xml:space="preserve">консолидация  с 8 поставкой SAUC</t>
  </si>
  <si>
    <t xml:space="preserve">242P0119077</t>
  </si>
  <si>
    <t xml:space="preserve">KM001</t>
  </si>
  <si>
    <t xml:space="preserve">Star (3) Limited</t>
  </si>
  <si>
    <t xml:space="preserve">INV05644154</t>
  </si>
  <si>
    <t xml:space="preserve">242P0119078</t>
  </si>
  <si>
    <t xml:space="preserve">25% КОЖА ,ПОЛИЭСТЕР  45%, НЕЙЛОН 20%, ПОЛИУРЕТАН 10% Textile (100% Polyester)</t>
  </si>
  <si>
    <t xml:space="preserve">GB001</t>
  </si>
  <si>
    <t xml:space="preserve">Xin Chang Shoes (BD) LTD</t>
  </si>
  <si>
    <t xml:space="preserve">Бангладеш</t>
  </si>
  <si>
    <t xml:space="preserve">13 поставка DRM FW21</t>
  </si>
  <si>
    <t xml:space="preserve">Чаттограм</t>
  </si>
  <si>
    <t xml:space="preserve">INV05630243</t>
  </si>
  <si>
    <t xml:space="preserve">242P0120402</t>
  </si>
  <si>
    <t xml:space="preserve">2976 SR</t>
  </si>
  <si>
    <t xml:space="preserve">B-IFG</t>
  </si>
  <si>
    <t xml:space="preserve">КОЖА 70%ЭЛАСТИК 30%</t>
  </si>
  <si>
    <t xml:space="preserve">ПОЛИЭСТЕР 75 %, ПОЛИУРЕТАН 25%</t>
  </si>
  <si>
    <t xml:space="preserve"> 76% ПВХ, 24% РЕЗИНА</t>
  </si>
  <si>
    <t xml:space="preserve">22 поставка DRM FW21</t>
  </si>
  <si>
    <t xml:space="preserve">INV05684694</t>
  </si>
  <si>
    <t xml:space="preserve">242P0120404</t>
  </si>
  <si>
    <t xml:space="preserve">14 поставка DRM FW21</t>
  </si>
  <si>
    <t xml:space="preserve">INV05665381</t>
  </si>
  <si>
    <t xml:space="preserve">242P0120405</t>
  </si>
  <si>
    <t xml:space="preserve">1460 SR</t>
  </si>
  <si>
    <t xml:space="preserve">ПОЛИЭСТЕР 75 %, ПОЛИУРЕТАН 15%, НЕЙЛОН 10%</t>
  </si>
  <si>
    <t xml:space="preserve">242P0120406</t>
  </si>
  <si>
    <t xml:space="preserve">242P0120400</t>
  </si>
  <si>
    <t xml:space="preserve">N-SM</t>
  </si>
  <si>
    <t xml:space="preserve">GV001</t>
  </si>
  <si>
    <t xml:space="preserve">VIETNAM XIN CHANG SHOES CO., LTD</t>
  </si>
  <si>
    <t xml:space="preserve">11 поставка DRM FW21</t>
  </si>
  <si>
    <t xml:space="preserve">INV05706700</t>
  </si>
  <si>
    <t xml:space="preserve">консолидация  с 2 поставкой SAUC</t>
  </si>
  <si>
    <t xml:space="preserve">242P0120434</t>
  </si>
  <si>
    <t xml:space="preserve">1460 PASCAL FRNT ZIP</t>
  </si>
  <si>
    <t xml:space="preserve">242P0119084</t>
  </si>
  <si>
    <t xml:space="preserve">242P0119088</t>
  </si>
  <si>
    <t xml:space="preserve">V JADON II MONO</t>
  </si>
  <si>
    <t xml:space="preserve">B-FLX</t>
  </si>
  <si>
    <t xml:space="preserve">ПОЛИУРЕТАН 100%</t>
  </si>
  <si>
    <t xml:space="preserve">242P0113609</t>
  </si>
  <si>
    <t xml:space="preserve">AC917101</t>
  </si>
  <si>
    <t xml:space="preserve">Сумка на плечевом ремне</t>
  </si>
  <si>
    <t xml:space="preserve">W-PSPK</t>
  </si>
  <si>
    <t xml:space="preserve">CA001</t>
  </si>
  <si>
    <t xml:space="preserve">Champ Kabin Co., Ltd</t>
  </si>
  <si>
    <t xml:space="preserve">INV05779832</t>
  </si>
  <si>
    <t xml:space="preserve">242P0113610</t>
  </si>
  <si>
    <t xml:space="preserve">AC989001</t>
  </si>
  <si>
    <t xml:space="preserve">Рюкзак</t>
  </si>
  <si>
    <t xml:space="preserve">B-PSPK</t>
  </si>
  <si>
    <t xml:space="preserve">242P0113611</t>
  </si>
  <si>
    <t xml:space="preserve">AC989002</t>
  </si>
  <si>
    <t xml:space="preserve">B+B-SM+KV</t>
  </si>
  <si>
    <t xml:space="preserve">242P0113620</t>
  </si>
  <si>
    <t xml:space="preserve">AB101230</t>
  </si>
  <si>
    <t xml:space="preserve">CHR-BNO</t>
  </si>
  <si>
    <t xml:space="preserve">242P0115417</t>
  </si>
  <si>
    <t xml:space="preserve">AD039230</t>
  </si>
  <si>
    <t xml:space="preserve">242P0120399</t>
  </si>
  <si>
    <t xml:space="preserve">VEGAN 1460</t>
  </si>
  <si>
    <t xml:space="preserve">INV05672000</t>
  </si>
  <si>
    <t xml:space="preserve">242P0120401</t>
  </si>
  <si>
    <t xml:space="preserve">242P0120407</t>
  </si>
  <si>
    <t xml:space="preserve">1460 Pascal w/zip</t>
  </si>
  <si>
    <t xml:space="preserve">B-ANS</t>
  </si>
  <si>
    <t xml:space="preserve">ПОЛИЭСТЕР 90%, ЛАТЕКС 10%</t>
  </si>
  <si>
    <t xml:space="preserve">242P0120448</t>
  </si>
  <si>
    <t xml:space="preserve">AW21 DD HAVEN Belief</t>
  </si>
  <si>
    <t xml:space="preserve">1461 HAVEN</t>
  </si>
  <si>
    <t xml:space="preserve">B-CCC</t>
  </si>
  <si>
    <t xml:space="preserve">UK001</t>
  </si>
  <si>
    <t xml:space="preserve">Airwair International LTD</t>
  </si>
  <si>
    <t xml:space="preserve">18 поставка DRM FW21</t>
  </si>
  <si>
    <t xml:space="preserve">ВОЛЛАСТОН</t>
  </si>
  <si>
    <t xml:space="preserve">INV05714313</t>
  </si>
  <si>
    <t xml:space="preserve">242P0129132</t>
  </si>
  <si>
    <t xml:space="preserve">1460 BEX</t>
  </si>
  <si>
    <t xml:space="preserve">25% кожа, 75% полиэстер</t>
  </si>
  <si>
    <t xml:space="preserve">19 поставка DRM FW21</t>
  </si>
  <si>
    <t xml:space="preserve">INV05751687</t>
  </si>
  <si>
    <t xml:space="preserve">242P0129077</t>
  </si>
  <si>
    <t xml:space="preserve">24 поставка DRM FW21</t>
  </si>
  <si>
    <t xml:space="preserve">TBA       </t>
  </si>
  <si>
    <t xml:space="preserve">242P0129080</t>
  </si>
  <si>
    <t xml:space="preserve">242P0129108</t>
  </si>
  <si>
    <t xml:space="preserve">1460 W</t>
  </si>
  <si>
    <t xml:space="preserve">242P0129109</t>
  </si>
  <si>
    <t xml:space="preserve">242P0129110</t>
  </si>
  <si>
    <t xml:space="preserve">B-PLPR</t>
  </si>
  <si>
    <t xml:space="preserve">242P0129133</t>
  </si>
  <si>
    <t xml:space="preserve">242P0129134</t>
  </si>
  <si>
    <t xml:space="preserve">242P0129112</t>
  </si>
  <si>
    <t xml:space="preserve">1461 AMORE</t>
  </si>
  <si>
    <t xml:space="preserve">B+W-ANS</t>
  </si>
  <si>
    <t xml:space="preserve"> поставка DRM FW21</t>
  </si>
  <si>
    <t xml:space="preserve">INV05800533</t>
  </si>
  <si>
    <t xml:space="preserve">242P0129115</t>
  </si>
  <si>
    <t xml:space="preserve">20 поставка DRM FW21</t>
  </si>
  <si>
    <t xml:space="preserve">INV05739689</t>
  </si>
  <si>
    <t xml:space="preserve">242P0129116</t>
  </si>
  <si>
    <t xml:space="preserve">B+W-PDSM</t>
  </si>
  <si>
    <t xml:space="preserve">242P0129117</t>
  </si>
  <si>
    <t xml:space="preserve">W+B-PDSM</t>
  </si>
  <si>
    <t xml:space="preserve">242P0129140</t>
  </si>
  <si>
    <t xml:space="preserve">1460 PASCAL ZIGGY</t>
  </si>
  <si>
    <t xml:space="preserve">B-LUX</t>
  </si>
  <si>
    <t xml:space="preserve">242P0129141</t>
  </si>
  <si>
    <t xml:space="preserve">1461 ZIGGY</t>
  </si>
  <si>
    <t xml:space="preserve">242P0129098</t>
  </si>
  <si>
    <t xml:space="preserve">AW21 DD FW July</t>
  </si>
  <si>
    <t xml:space="preserve">1460 FLASH</t>
  </si>
  <si>
    <t xml:space="preserve">B+G-FLSM</t>
  </si>
  <si>
    <t xml:space="preserve">25 поставка DRM FW21</t>
  </si>
  <si>
    <t xml:space="preserve">242P0129118</t>
  </si>
  <si>
    <t xml:space="preserve">JADON HI</t>
  </si>
  <si>
    <t xml:space="preserve">50% кожа, 50% полиэстер</t>
  </si>
  <si>
    <t xml:space="preserve">21 поставка DRM FW21</t>
  </si>
  <si>
    <t xml:space="preserve">INV05779833</t>
  </si>
  <si>
    <t xml:space="preserve">242P0129120</t>
  </si>
  <si>
    <t xml:space="preserve">242P0129124</t>
  </si>
  <si>
    <t xml:space="preserve">2976 QUAD</t>
  </si>
  <si>
    <t xml:space="preserve">70% кожа, 30% эластик</t>
  </si>
  <si>
    <t xml:space="preserve">55% кожа, 45% полиэстер</t>
  </si>
  <si>
    <t xml:space="preserve">242P0129125</t>
  </si>
  <si>
    <t xml:space="preserve">1461 QUAD</t>
  </si>
  <si>
    <t xml:space="preserve">242P0129126</t>
  </si>
  <si>
    <t xml:space="preserve">242P0129131</t>
  </si>
  <si>
    <t xml:space="preserve">242P0129155</t>
  </si>
  <si>
    <t xml:space="preserve">AUDRICK 8-EYE BOOT</t>
  </si>
  <si>
    <t xml:space="preserve">B-NAL</t>
  </si>
  <si>
    <t xml:space="preserve">242P0129157</t>
  </si>
  <si>
    <t xml:space="preserve">AUDRICK CHELSEA</t>
  </si>
  <si>
    <t xml:space="preserve">242P0129158</t>
  </si>
  <si>
    <t xml:space="preserve">AUDRICK 3-EYE SHOE</t>
  </si>
  <si>
    <t xml:space="preserve">242P0129073</t>
  </si>
  <si>
    <t xml:space="preserve">33 поставка DRM FW21</t>
  </si>
  <si>
    <t xml:space="preserve">INV05765453</t>
  </si>
  <si>
    <t xml:space="preserve">242P0129075</t>
  </si>
  <si>
    <t xml:space="preserve">242P0129076</t>
  </si>
  <si>
    <t xml:space="preserve">242P0129082</t>
  </si>
  <si>
    <t xml:space="preserve">INV05795314</t>
  </si>
  <si>
    <t xml:space="preserve">242P0129086</t>
  </si>
  <si>
    <t xml:space="preserve">242P0129105</t>
  </si>
  <si>
    <t xml:space="preserve">242P0129106</t>
  </si>
  <si>
    <t xml:space="preserve">1461 SR</t>
  </si>
  <si>
    <t xml:space="preserve">76% ПВХ., 24% резина</t>
  </si>
  <si>
    <t xml:space="preserve">242P0129103</t>
  </si>
  <si>
    <t xml:space="preserve">Tan</t>
  </si>
  <si>
    <t xml:space="preserve">GC020</t>
  </si>
  <si>
    <t xml:space="preserve">242P0129104</t>
  </si>
  <si>
    <t xml:space="preserve">B-BLZ</t>
  </si>
  <si>
    <t xml:space="preserve">242P0129079</t>
  </si>
  <si>
    <t xml:space="preserve">23 поставка DRM FW21</t>
  </si>
  <si>
    <t xml:space="preserve">INV05795312</t>
  </si>
  <si>
    <t xml:space="preserve">242P0129085</t>
  </si>
  <si>
    <t xml:space="preserve">1460 WS</t>
  </si>
  <si>
    <t xml:space="preserve">70% кожа, 30% полиэстер</t>
  </si>
  <si>
    <t xml:space="preserve">242P0129088</t>
  </si>
  <si>
    <t xml:space="preserve">B-WDB</t>
  </si>
  <si>
    <t xml:space="preserve">242P0129090</t>
  </si>
  <si>
    <t xml:space="preserve">DB-WDB</t>
  </si>
  <si>
    <t xml:space="preserve">242P0129099</t>
  </si>
  <si>
    <t xml:space="preserve">242P0129107</t>
  </si>
  <si>
    <t xml:space="preserve">242P0129119</t>
  </si>
  <si>
    <t xml:space="preserve">242P0129121</t>
  </si>
  <si>
    <t xml:space="preserve">242P0129122</t>
  </si>
  <si>
    <t xml:space="preserve">242P0129123</t>
  </si>
  <si>
    <t xml:space="preserve">242P0129127</t>
  </si>
  <si>
    <t xml:space="preserve">242P0129130</t>
  </si>
  <si>
    <t xml:space="preserve">MOLLY</t>
  </si>
  <si>
    <t xml:space="preserve">B-BTO</t>
  </si>
  <si>
    <t xml:space="preserve">242P0129138</t>
  </si>
  <si>
    <t xml:space="preserve">JADON MAX</t>
  </si>
  <si>
    <t xml:space="preserve">28.08.20212</t>
  </si>
  <si>
    <t xml:space="preserve">242P0129097</t>
  </si>
  <si>
    <t xml:space="preserve">1460 DS</t>
  </si>
  <si>
    <t xml:space="preserve">B+Y-SMSL</t>
  </si>
  <si>
    <t xml:space="preserve">30 поставка DRM FW21</t>
  </si>
  <si>
    <t xml:space="preserve">242P0129111</t>
  </si>
  <si>
    <t xml:space="preserve">1460 PASCAL HDW</t>
  </si>
  <si>
    <t xml:space="preserve">B-WAN</t>
  </si>
  <si>
    <t xml:space="preserve">60% кожа, 30% полиэстер, 5% нейлон, 5% полиуретан)</t>
  </si>
  <si>
    <t xml:space="preserve">242P0113608</t>
  </si>
  <si>
    <t xml:space="preserve">AC917004</t>
  </si>
  <si>
    <t xml:space="preserve">AW21 DD CA Nov</t>
  </si>
  <si>
    <t xml:space="preserve">CS001</t>
  </si>
  <si>
    <t xml:space="preserve">28 поставка DRM FW21</t>
  </si>
  <si>
    <t xml:space="preserve">242P0113612</t>
  </si>
  <si>
    <t xml:space="preserve">AB104001</t>
  </si>
  <si>
    <t xml:space="preserve">B-KV</t>
  </si>
  <si>
    <t xml:space="preserve">242P0113613</t>
  </si>
  <si>
    <t xml:space="preserve">AB104230</t>
  </si>
  <si>
    <t xml:space="preserve">242P0113618</t>
  </si>
  <si>
    <t xml:space="preserve">AB097001</t>
  </si>
  <si>
    <t xml:space="preserve">B+B-KVSM</t>
  </si>
  <si>
    <t xml:space="preserve">242P0113619</t>
  </si>
  <si>
    <t xml:space="preserve">AB101001</t>
  </si>
  <si>
    <t xml:space="preserve">29 поставка DRM FW21</t>
  </si>
  <si>
    <t xml:space="preserve">242P0115418</t>
  </si>
  <si>
    <t xml:space="preserve">AC989003</t>
  </si>
  <si>
    <t xml:space="preserve">242P0129096</t>
  </si>
  <si>
    <t xml:space="preserve">BR+B-ABR</t>
  </si>
  <si>
    <t xml:space="preserve">242P0129102</t>
  </si>
  <si>
    <t xml:space="preserve">1461 ICED</t>
  </si>
  <si>
    <t xml:space="preserve">MDBL-SM</t>
  </si>
  <si>
    <t xml:space="preserve">242P0129114</t>
  </si>
  <si>
    <t xml:space="preserve">B-ABR</t>
  </si>
  <si>
    <t xml:space="preserve">242P0129135</t>
  </si>
  <si>
    <t xml:space="preserve">2976 BEX</t>
  </si>
  <si>
    <t xml:space="preserve">INV05795316</t>
  </si>
  <si>
    <t xml:space="preserve">242P0129136</t>
  </si>
  <si>
    <t xml:space="preserve">101 BEX</t>
  </si>
  <si>
    <t xml:space="preserve">27 поставка DRM FW21</t>
  </si>
  <si>
    <t xml:space="preserve">INV05795315</t>
  </si>
  <si>
    <t xml:space="preserve">242P0129072</t>
  </si>
  <si>
    <t xml:space="preserve">242P0129078</t>
  </si>
  <si>
    <t xml:space="preserve">242P0129081</t>
  </si>
  <si>
    <t xml:space="preserve">242P0129083</t>
  </si>
  <si>
    <t xml:space="preserve">2976 MONO</t>
  </si>
  <si>
    <t xml:space="preserve">242P0129084</t>
  </si>
  <si>
    <t xml:space="preserve">2976 WS</t>
  </si>
  <si>
    <t xml:space="preserve">242P0129087</t>
  </si>
  <si>
    <t xml:space="preserve">101 UB</t>
  </si>
  <si>
    <t xml:space="preserve">242P0129089</t>
  </si>
  <si>
    <t xml:space="preserve">DKGY-AT</t>
  </si>
  <si>
    <t xml:space="preserve">242P0129091</t>
  </si>
  <si>
    <t xml:space="preserve">OX-AT</t>
  </si>
  <si>
    <t xml:space="preserve">242P0129092</t>
  </si>
  <si>
    <t xml:space="preserve">B+BR-ABR</t>
  </si>
  <si>
    <t xml:space="preserve">242P0129094</t>
  </si>
  <si>
    <t xml:space="preserve">242P0129095</t>
  </si>
  <si>
    <t xml:space="preserve">242P0129100</t>
  </si>
  <si>
    <t xml:space="preserve">242P0129101</t>
  </si>
  <si>
    <t xml:space="preserve">242P0129113</t>
  </si>
  <si>
    <t xml:space="preserve">242P0129137</t>
  </si>
  <si>
    <t xml:space="preserve">1460 BEX STUD</t>
  </si>
  <si>
    <t xml:space="preserve">B-FH</t>
  </si>
  <si>
    <t xml:space="preserve">242P0129139</t>
  </si>
  <si>
    <t xml:space="preserve">242P0129074</t>
  </si>
  <si>
    <t xml:space="preserve">1461 PW</t>
  </si>
  <si>
    <t xml:space="preserve">242P0129128</t>
  </si>
  <si>
    <t xml:space="preserve">SINCLAIR</t>
  </si>
  <si>
    <t xml:space="preserve">26 поставка DRM FW21</t>
  </si>
  <si>
    <t xml:space="preserve">242P0129129</t>
  </si>
  <si>
    <t xml:space="preserve">W-ANS</t>
  </si>
  <si>
    <t xml:space="preserve">242P0132621</t>
  </si>
  <si>
    <t xml:space="preserve">AW21 DD FW Aug</t>
  </si>
  <si>
    <t xml:space="preserve">B-VLR</t>
  </si>
  <si>
    <t xml:space="preserve">242P0132622</t>
  </si>
  <si>
    <t xml:space="preserve">B-SNL</t>
  </si>
  <si>
    <t xml:space="preserve">242P0132623</t>
  </si>
  <si>
    <t xml:space="preserve">COCO-SNL</t>
  </si>
  <si>
    <t xml:space="preserve">242P0132628</t>
  </si>
  <si>
    <t xml:space="preserve">242P0132630</t>
  </si>
  <si>
    <t xml:space="preserve">T-IK</t>
  </si>
  <si>
    <t xml:space="preserve">242P0132631</t>
  </si>
  <si>
    <t xml:space="preserve">B-IK</t>
  </si>
  <si>
    <t xml:space="preserve">242P0134339</t>
  </si>
  <si>
    <t xml:space="preserve">AW21 DD FW Sept</t>
  </si>
  <si>
    <t xml:space="preserve">101 YS</t>
  </si>
  <si>
    <t xml:space="preserve">242P0134343</t>
  </si>
  <si>
    <t xml:space="preserve">1460 STUD</t>
  </si>
  <si>
    <t xml:space="preserve">242P0134345</t>
  </si>
  <si>
    <t xml:space="preserve">1461 STUD</t>
  </si>
  <si>
    <t xml:space="preserve">242P0134348</t>
  </si>
  <si>
    <t xml:space="preserve">242P0132619</t>
  </si>
  <si>
    <t xml:space="preserve">1460 PASCAL FL</t>
  </si>
  <si>
    <t xml:space="preserve">60% искусственный мех, 40% полиэстер</t>
  </si>
  <si>
    <t xml:space="preserve">242P0132620</t>
  </si>
  <si>
    <t xml:space="preserve">CSK-ABA</t>
  </si>
  <si>
    <t xml:space="preserve">90% искусственный мех, 5% полиэстер, 5% акрил</t>
  </si>
  <si>
    <t xml:space="preserve">34 поставка DRM FW21</t>
  </si>
  <si>
    <t xml:space="preserve">242P0134340</t>
  </si>
  <si>
    <t xml:space="preserve">1460 SOUVENIR</t>
  </si>
  <si>
    <t xml:space="preserve">37 поставка DRM FW21</t>
  </si>
  <si>
    <t xml:space="preserve">242P0134341</t>
  </si>
  <si>
    <t xml:space="preserve">1461 SOUVENIR</t>
  </si>
  <si>
    <t xml:space="preserve">242P0132624</t>
  </si>
  <si>
    <t xml:space="preserve">1460 Serena</t>
  </si>
  <si>
    <t xml:space="preserve">B-BW</t>
  </si>
  <si>
    <t xml:space="preserve">35 поставка DRM FW21</t>
  </si>
  <si>
    <t xml:space="preserve">242P0132626</t>
  </si>
  <si>
    <t xml:space="preserve">1460 SERENA</t>
  </si>
  <si>
    <t xml:space="preserve">90% искусственный мех, 10% полиэстер</t>
  </si>
  <si>
    <t xml:space="preserve">242P0134346</t>
  </si>
  <si>
    <t xml:space="preserve">38 поставка DRM FW21</t>
  </si>
  <si>
    <t xml:space="preserve">242P0132629</t>
  </si>
  <si>
    <t xml:space="preserve">JADON FL</t>
  </si>
  <si>
    <t xml:space="preserve">90% искусственных мех  10% кожа</t>
  </si>
  <si>
    <t xml:space="preserve">36 поставка DRM FW21</t>
  </si>
  <si>
    <t xml:space="preserve">INV05851307</t>
  </si>
  <si>
    <t xml:space="preserve">242P0134347</t>
  </si>
  <si>
    <t xml:space="preserve">2976 QUAD FL</t>
  </si>
  <si>
    <t xml:space="preserve">80% искусственный мех,10% полиэстер, 10% кожа</t>
  </si>
  <si>
    <t xml:space="preserve">242P0132625</t>
  </si>
  <si>
    <t xml:space="preserve">2976 LEONORE</t>
  </si>
  <si>
    <t xml:space="preserve">242P0132627</t>
  </si>
  <si>
    <t xml:space="preserve">242P0134342</t>
  </si>
  <si>
    <t xml:space="preserve">1460 FLAMES</t>
  </si>
  <si>
    <t xml:space="preserve">B-FPSM</t>
  </si>
  <si>
    <t xml:space="preserve">242P0134296</t>
  </si>
  <si>
    <t xml:space="preserve">AW21 DD NBHD Belief</t>
  </si>
  <si>
    <t xml:space="preserve">2976 NEIGHBORHOOD</t>
  </si>
  <si>
    <t xml:space="preserve">B+W-NHDS</t>
  </si>
  <si>
    <t xml:space="preserve">Airwair International Ltd</t>
  </si>
  <si>
    <t xml:space="preserve">15 поставка DRM FW21</t>
  </si>
  <si>
    <t xml:space="preserve">242P0134297</t>
  </si>
  <si>
    <t xml:space="preserve">1461 NEIGHBORHOOD</t>
  </si>
  <si>
    <t xml:space="preserve">242P0136280</t>
  </si>
  <si>
    <t xml:space="preserve">AW21 DD Futura KM20</t>
  </si>
  <si>
    <t xml:space="preserve">1460 FUTURA EMB</t>
  </si>
  <si>
    <t xml:space="preserve">242P0136281</t>
  </si>
  <si>
    <t xml:space="preserve">1460 FUTURA</t>
  </si>
  <si>
    <t xml:space="preserve">DMV-EXT</t>
  </si>
  <si>
    <t xml:space="preserve">90% полиэстер 10% кожа</t>
  </si>
  <si>
    <t xml:space="preserve"># PO</t>
  </si>
  <si>
    <t xml:space="preserve">Артикул Orbico</t>
  </si>
  <si>
    <t xml:space="preserve">Артикул SAUCONY</t>
  </si>
  <si>
    <t xml:space="preserve">Цена за пару в USD</t>
  </si>
  <si>
    <t xml:space="preserve">стоимость в USD</t>
  </si>
  <si>
    <t xml:space="preserve">Пошлина</t>
  </si>
  <si>
    <t xml:space="preserve">Инвойс</t>
  </si>
  <si>
    <t xml:space="preserve">S7040450</t>
  </si>
  <si>
    <t xml:space="preserve">S70404-50</t>
  </si>
  <si>
    <t xml:space="preserve">SHADOW 5000</t>
  </si>
  <si>
    <t xml:space="preserve">NAVY/RED</t>
  </si>
  <si>
    <t xml:space="preserve">Кожа 63%,полиэстер 20%,полиуретан 17%</t>
  </si>
  <si>
    <t xml:space="preserve">Полиэстер 100 %</t>
  </si>
  <si>
    <t xml:space="preserve">RIGHT RICH INTERNATIONAL CO LTD</t>
  </si>
  <si>
    <t xml:space="preserve">1 поставка SAUC FW21</t>
  </si>
  <si>
    <t xml:space="preserve">FOB</t>
  </si>
  <si>
    <t xml:space="preserve">2400158377,2400158374,2400158375</t>
  </si>
  <si>
    <t xml:space="preserve">S705843</t>
  </si>
  <si>
    <t xml:space="preserve">S70584-3</t>
  </si>
  <si>
    <t xml:space="preserve">FOREST/TAN</t>
  </si>
  <si>
    <t xml:space="preserve">Кожа 79 %, полиэстер 21 %</t>
  </si>
  <si>
    <t xml:space="preserve">S705841</t>
  </si>
  <si>
    <t xml:space="preserve">S70584-1</t>
  </si>
  <si>
    <t xml:space="preserve">NAVY/TAN</t>
  </si>
  <si>
    <t xml:space="preserve">S7044119</t>
  </si>
  <si>
    <t xml:space="preserve">S70441-19</t>
  </si>
  <si>
    <t xml:space="preserve">SHADOW 6000</t>
  </si>
  <si>
    <t xml:space="preserve">BLACK/SILVER</t>
  </si>
  <si>
    <t xml:space="preserve"> Кожа 73 %, полиэстер 27 %</t>
  </si>
  <si>
    <t xml:space="preserve">7 поставка SAUC FW21</t>
  </si>
  <si>
    <t xml:space="preserve">S2108790</t>
  </si>
  <si>
    <t xml:space="preserve">S2108-790</t>
  </si>
  <si>
    <t xml:space="preserve">SHADOW ORIGINAL</t>
  </si>
  <si>
    <t xml:space="preserve">BLUE/NAVY</t>
  </si>
  <si>
    <t xml:space="preserve">Кожа 58%,полиэстер 27 %, полиуретан 15%</t>
  </si>
  <si>
    <t xml:space="preserve">S2108791</t>
  </si>
  <si>
    <t xml:space="preserve">S2108-791</t>
  </si>
  <si>
    <t xml:space="preserve">GREY/BLUE</t>
  </si>
  <si>
    <t xml:space="preserve">S1108803</t>
  </si>
  <si>
    <t xml:space="preserve">S1108-803</t>
  </si>
  <si>
    <t xml:space="preserve">GREY/SILVER</t>
  </si>
  <si>
    <t xml:space="preserve">Кожа 63 %,полиэстер 24 %, полиуретан 13%</t>
  </si>
  <si>
    <t xml:space="preserve">TBS GROUP - THAI BINH GROUP</t>
  </si>
  <si>
    <t xml:space="preserve">S1108797</t>
  </si>
  <si>
    <t xml:space="preserve">S1108-797</t>
  </si>
  <si>
    <t xml:space="preserve">NAVY/PURPLE</t>
  </si>
  <si>
    <t xml:space="preserve">S706172</t>
  </si>
  <si>
    <t xml:space="preserve">S70617-2</t>
  </si>
  <si>
    <t xml:space="preserve">JAZZ 81</t>
  </si>
  <si>
    <t xml:space="preserve">CAMO/GREEN</t>
  </si>
  <si>
    <t xml:space="preserve">53% КОЖА, 31% ПОЛИЭСТЕР, 16% ПОЛИУРЕТАН</t>
  </si>
  <si>
    <t xml:space="preserve">3 поставка SAUC FW21</t>
  </si>
  <si>
    <t xml:space="preserve">S706171</t>
  </si>
  <si>
    <t xml:space="preserve">S70617-1</t>
  </si>
  <si>
    <t xml:space="preserve">CAMO/BLUE</t>
  </si>
  <si>
    <t xml:space="preserve">S706135</t>
  </si>
  <si>
    <t xml:space="preserve">S70613-5</t>
  </si>
  <si>
    <t xml:space="preserve">BLUE/WHITE</t>
  </si>
  <si>
    <t xml:space="preserve">S2044621</t>
  </si>
  <si>
    <t xml:space="preserve">S2044-621</t>
  </si>
  <si>
    <t xml:space="preserve">JAZZ ORIGINAL</t>
  </si>
  <si>
    <t xml:space="preserve">RUST</t>
  </si>
  <si>
    <t xml:space="preserve">S2044622</t>
  </si>
  <si>
    <t xml:space="preserve">S2044-622</t>
  </si>
  <si>
    <t xml:space="preserve">GREEN/GREY</t>
  </si>
  <si>
    <t xml:space="preserve">S2044623</t>
  </si>
  <si>
    <t xml:space="preserve">S2044-623</t>
  </si>
  <si>
    <t xml:space="preserve">NAVY/BLUE</t>
  </si>
  <si>
    <t xml:space="preserve">S1044630</t>
  </si>
  <si>
    <t xml:space="preserve">S1044-630</t>
  </si>
  <si>
    <t xml:space="preserve">NAVY/PINK</t>
  </si>
  <si>
    <t xml:space="preserve">Кожа 59 %,полиэстер 28%, полиуретан 13%</t>
  </si>
  <si>
    <t xml:space="preserve">8 поставка SAUC FW21</t>
  </si>
  <si>
    <t xml:space="preserve">S1044626</t>
  </si>
  <si>
    <t xml:space="preserve">S1044-626</t>
  </si>
  <si>
    <t xml:space="preserve">BLACK/WHITE</t>
  </si>
  <si>
    <t xml:space="preserve">2 поставка SAUC FW21</t>
  </si>
  <si>
    <t xml:space="preserve">S7040446</t>
  </si>
  <si>
    <t xml:space="preserve">S70404-46</t>
  </si>
  <si>
    <t xml:space="preserve">63% КОЖА, 20% ПОЛИЭСТЕР, 17% ПОЛИУРЕТАН</t>
  </si>
  <si>
    <t xml:space="preserve">S7040447</t>
  </si>
  <si>
    <t xml:space="preserve">S70404-47</t>
  </si>
  <si>
    <t xml:space="preserve">BLUE</t>
  </si>
  <si>
    <t xml:space="preserve">S7040448</t>
  </si>
  <si>
    <t xml:space="preserve">S70404-48</t>
  </si>
  <si>
    <t xml:space="preserve">GREEN</t>
  </si>
  <si>
    <t xml:space="preserve">S7044120</t>
  </si>
  <si>
    <t xml:space="preserve">S70441-20</t>
  </si>
  <si>
    <t xml:space="preserve">GREEN/NAVY</t>
  </si>
  <si>
    <t xml:space="preserve">73% КОЖА, 27% ПОЛИЭСТЕР</t>
  </si>
  <si>
    <t xml:space="preserve">5 поставка SAUC FW21</t>
  </si>
  <si>
    <t xml:space="preserve">S7044121</t>
  </si>
  <si>
    <t xml:space="preserve">S70441-21</t>
  </si>
  <si>
    <t xml:space="preserve">GREY/BLACK</t>
  </si>
  <si>
    <t xml:space="preserve">S705871</t>
  </si>
  <si>
    <t xml:space="preserve">S70587-1</t>
  </si>
  <si>
    <t xml:space="preserve">OLIVE/ORANGE</t>
  </si>
  <si>
    <t xml:space="preserve">65% КОЖА, 27% ПОЛИЭСТЕР, 8% ПОЛИУРЕТАН</t>
  </si>
  <si>
    <t xml:space="preserve">S705872</t>
  </si>
  <si>
    <t xml:space="preserve">S70587-2</t>
  </si>
  <si>
    <t xml:space="preserve">NAVY/YELLOW</t>
  </si>
  <si>
    <t xml:space="preserve">S1108801</t>
  </si>
  <si>
    <t xml:space="preserve">S1108-801</t>
  </si>
  <si>
    <t xml:space="preserve">GREY/VIOLET</t>
  </si>
  <si>
    <t xml:space="preserve">S1108795</t>
  </si>
  <si>
    <t xml:space="preserve">S1108-795</t>
  </si>
  <si>
    <t xml:space="preserve">BLUE/VIOLET</t>
  </si>
  <si>
    <t xml:space="preserve">S705742</t>
  </si>
  <si>
    <t xml:space="preserve">S70574-2</t>
  </si>
  <si>
    <t xml:space="preserve">PESTO/BLACK</t>
  </si>
  <si>
    <t xml:space="preserve">S705951</t>
  </si>
  <si>
    <t xml:space="preserve">S70595-1</t>
  </si>
  <si>
    <t xml:space="preserve">FOODFIGHT</t>
  </si>
  <si>
    <t xml:space="preserve">78% КОЖА, 22% ПОЛИЭСТЕР</t>
  </si>
  <si>
    <t xml:space="preserve">S2108792</t>
  </si>
  <si>
    <t xml:space="preserve">S2108-792</t>
  </si>
  <si>
    <t xml:space="preserve">BROWN/BLACK/GREEN</t>
  </si>
  <si>
    <t xml:space="preserve"> 58% КОЖА, 27% ПОЛИЭСТЕР, 15% ПОЛИУРЕТАН</t>
  </si>
  <si>
    <t xml:space="preserve">S705881</t>
  </si>
  <si>
    <t xml:space="preserve">S70588-1</t>
  </si>
  <si>
    <t xml:space="preserve">LIQUORICE</t>
  </si>
  <si>
    <t xml:space="preserve">4 поставка SAUC FW21</t>
  </si>
  <si>
    <t xml:space="preserve">консолидация с 27пост DRM?</t>
  </si>
  <si>
    <t xml:space="preserve">S705392</t>
  </si>
  <si>
    <t xml:space="preserve">S70539-2</t>
  </si>
  <si>
    <t xml:space="preserve">Кожа 53 %, полиэстер 31%,полиуретан 16%</t>
  </si>
  <si>
    <t xml:space="preserve">S705391</t>
  </si>
  <si>
    <t xml:space="preserve">S70539-1</t>
  </si>
  <si>
    <t xml:space="preserve">NAVY/SILVER</t>
  </si>
  <si>
    <t xml:space="preserve">S7040431</t>
  </si>
  <si>
    <t xml:space="preserve">S70404-31</t>
  </si>
  <si>
    <t xml:space="preserve">LIMO</t>
  </si>
  <si>
    <t xml:space="preserve">S7040433</t>
  </si>
  <si>
    <t xml:space="preserve">S70404-33</t>
  </si>
  <si>
    <t xml:space="preserve">MONUMENT/DOVE</t>
  </si>
  <si>
    <t xml:space="preserve">S704416</t>
  </si>
  <si>
    <t xml:space="preserve">S70441-6</t>
  </si>
  <si>
    <t xml:space="preserve">Кожа 65%,полиэстер 27 %,полиуретан 8%</t>
  </si>
  <si>
    <t xml:space="preserve">S704417</t>
  </si>
  <si>
    <t xml:space="preserve">S70441-7</t>
  </si>
  <si>
    <t xml:space="preserve">S2044553</t>
  </si>
  <si>
    <t xml:space="preserve">S2044-553</t>
  </si>
  <si>
    <t xml:space="preserve">DRK GRY/WHT</t>
  </si>
  <si>
    <t xml:space="preserve">S2044449</t>
  </si>
  <si>
    <t xml:space="preserve">S2044-449</t>
  </si>
  <si>
    <t xml:space="preserve">BLK/WHT</t>
  </si>
  <si>
    <t xml:space="preserve">NA</t>
  </si>
  <si>
    <t xml:space="preserve">S70598-1</t>
  </si>
  <si>
    <t xml:space="preserve">GRID WEB</t>
  </si>
  <si>
    <t xml:space="preserve">MANATEE</t>
  </si>
  <si>
    <t xml:space="preserve">57% полиуретан, 43% полиэстер</t>
  </si>
  <si>
    <t xml:space="preserve">75% резина,20% ТПУ,5% ЭВА</t>
  </si>
  <si>
    <t xml:space="preserve">PT POU CHEN INDONESIA</t>
  </si>
  <si>
    <t xml:space="preserve">Индонезия</t>
  </si>
  <si>
    <t xml:space="preserve">6 поставка SAUC FW21</t>
  </si>
  <si>
    <t xml:space="preserve">Heerhugowaard</t>
  </si>
  <si>
    <t xml:space="preserve">S70570-1</t>
  </si>
  <si>
    <t xml:space="preserve">Shadow 6000</t>
  </si>
  <si>
    <t xml:space="preserve">FOUR LEAF CLOVER</t>
  </si>
  <si>
    <t xml:space="preserve">73% кожа, 27% полиэстер</t>
  </si>
  <si>
    <t xml:space="preserve">S70601-1</t>
  </si>
  <si>
    <t xml:space="preserve">Azura ST</t>
  </si>
  <si>
    <t xml:space="preserve">69% кожа, 31% полиэстер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</si>
</sst>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_-* #,##0.00\ _₽_-;\-* #,##0.00\ _₽_-;_-* \-??\ _₽_-;_-@_-"/>
    <numFmt numFmtId="167" formatCode="dd/mm/yyyy"/>
    <numFmt numFmtId="168" formatCode="_-* #,##0.00000\ _₽_-;\-* #,##0.00000\ _₽_-;_-* \-?????\ _₽_-;_-@_-"/>
    <numFmt numFmtId="169" formatCode="_-* #,##0.00000\ _₽_-;\-* #,##0.00000\ _₽_-;_-* \-??\ _₽_-;_-@_-"/>
    <numFmt numFmtId="170" formatCode="dd/mmm/yy"/>
    <numFmt numFmtId="171" formatCode="dd/mmm"/>
    <numFmt numFmtId="172" formatCode="0.00"/>
    <numFmt numFmtId="173" formatCode="#,##0.00\ _₽"/>
    <numFmt numFmtId="174" formatCode="0"/>
    <numFmt numFmtId="175" formatCode="dd/mm/yy;@"/>
  </numFmts>
  <fonts count="2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10"/>
      <name val="Arial"/>
      <family val="2"/>
      <charset val="204"/>
    </font>
    <font>
      <sz val="10"/>
      <name val="Microsoft Tai Le"/>
      <family val="2"/>
      <charset val="1"/>
    </font>
    <font>
      <b val="true"/>
      <sz val="9"/>
      <color rgb="FF000000"/>
      <name val="Arial"/>
      <family val="2"/>
      <charset val="204"/>
    </font>
    <font>
      <b val="true"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Calibri"/>
      <family val="2"/>
      <charset val="1"/>
    </font>
    <font>
      <b val="true"/>
      <sz val="10"/>
      <color rgb="FF00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99FFCC"/>
        <bgColor rgb="FF66FFFF"/>
      </patternFill>
    </fill>
    <fill>
      <patternFill patternType="solid">
        <fgColor rgb="FF99CCFF"/>
        <bgColor rgb="FFB4C6E7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DDEBF7"/>
      </patternFill>
    </fill>
    <fill>
      <patternFill patternType="solid">
        <fgColor rgb="FF6495ED"/>
        <bgColor rgb="FF8EA9DB"/>
      </patternFill>
    </fill>
    <fill>
      <patternFill patternType="solid">
        <fgColor rgb="FFFF6699"/>
        <bgColor rgb="FFFF99CC"/>
      </patternFill>
    </fill>
    <fill>
      <patternFill patternType="solid">
        <fgColor rgb="FFC5E0B4"/>
        <bgColor rgb="FFC6E0B4"/>
      </patternFill>
    </fill>
    <fill>
      <patternFill patternType="solid">
        <fgColor rgb="FFD6DCE5"/>
        <bgColor rgb="FFDDEBF7"/>
      </patternFill>
    </fill>
    <fill>
      <patternFill patternType="solid">
        <fgColor rgb="FF00B0F0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66FFFF"/>
        <bgColor rgb="FF99FFCC"/>
      </patternFill>
    </fill>
    <fill>
      <patternFill patternType="solid">
        <fgColor rgb="FF00CCFF"/>
        <bgColor rgb="FF00B0F0"/>
      </patternFill>
    </fill>
    <fill>
      <patternFill patternType="solid">
        <fgColor rgb="FF92D050"/>
        <bgColor rgb="FFC5E0B4"/>
      </patternFill>
    </fill>
    <fill>
      <patternFill patternType="solid">
        <fgColor rgb="FFF8CBAD"/>
        <bgColor rgb="FFD6DCE5"/>
      </patternFill>
    </fill>
    <fill>
      <patternFill patternType="solid">
        <fgColor rgb="FFC6E0B4"/>
        <bgColor rgb="FFC5E0B4"/>
      </patternFill>
    </fill>
    <fill>
      <patternFill patternType="solid">
        <fgColor rgb="FFDEEBF7"/>
        <bgColor rgb="FFDDEBF7"/>
      </patternFill>
    </fill>
    <fill>
      <patternFill patternType="solid">
        <fgColor rgb="FFDDEBF7"/>
        <bgColor rgb="FFDEEBF7"/>
      </patternFill>
    </fill>
    <fill>
      <patternFill patternType="solid">
        <fgColor rgb="FFB4C6E7"/>
        <bgColor rgb="FF99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7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8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9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5" borderId="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1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7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8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1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4" fillId="1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1" fillId="1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4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8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5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1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1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1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1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1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1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1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1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1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1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1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6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5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1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18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18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1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1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1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1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5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5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1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19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1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19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5" fillId="19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5" fillId="19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2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9" fillId="2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1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1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66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8EA9DB"/>
      <rgbColor rgb="FF7030A0"/>
      <rgbColor rgb="FFFFFFCC"/>
      <rgbColor rgb="FFCCFFFF"/>
      <rgbColor rgb="FF660066"/>
      <rgbColor rgb="FFFF6699"/>
      <rgbColor rgb="FF0066CC"/>
      <rgbColor rgb="FFD6DCE5"/>
      <rgbColor rgb="FF000080"/>
      <rgbColor rgb="FFFF00FF"/>
      <rgbColor rgb="FFFFFF00"/>
      <rgbColor rgb="FF99FFCC"/>
      <rgbColor rgb="FF800080"/>
      <rgbColor rgb="FF800000"/>
      <rgbColor rgb="FF008080"/>
      <rgbColor rgb="FF0000FF"/>
      <rgbColor rgb="FF00CCFF"/>
      <rgbColor rgb="FFDDEBF7"/>
      <rgbColor rgb="FFDEEBF7"/>
      <rgbColor rgb="FFC6E0B4"/>
      <rgbColor rgb="FF99CCFF"/>
      <rgbColor rgb="FFFF99CC"/>
      <rgbColor rgb="FFC5E0B4"/>
      <rgbColor rgb="FFF8CBAD"/>
      <rgbColor rgb="FF3366FF"/>
      <rgbColor rgb="FF00B0F0"/>
      <rgbColor rgb="FF92D050"/>
      <rgbColor rgb="FFFFCC00"/>
      <rgbColor rgb="FFFF9900"/>
      <rgbColor rgb="FFFF6600"/>
      <rgbColor rgb="FF666699"/>
      <rgbColor rgb="FF6495ED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<Relationship Id="rId21" Type="http://schemas.openxmlformats.org/officeDocument/2006/relationships/image" Target="../media/image21.jpeg"/><Relationship Id="rId22" Type="http://schemas.openxmlformats.org/officeDocument/2006/relationships/image" Target="../media/image22.jpeg"/><Relationship Id="rId23" Type="http://schemas.openxmlformats.org/officeDocument/2006/relationships/image" Target="../media/image23.jpeg"/><Relationship Id="rId24" Type="http://schemas.openxmlformats.org/officeDocument/2006/relationships/image" Target="../media/image24.jpeg"/><Relationship Id="rId25" Type="http://schemas.openxmlformats.org/officeDocument/2006/relationships/image" Target="../media/image25.jpeg"/><Relationship Id="rId26" Type="http://schemas.openxmlformats.org/officeDocument/2006/relationships/image" Target="../media/image26.jpeg"/><Relationship Id="rId27" Type="http://schemas.openxmlformats.org/officeDocument/2006/relationships/image" Target="../media/image27.jpeg"/><Relationship Id="rId28" Type="http://schemas.openxmlformats.org/officeDocument/2006/relationships/image" Target="../media/image28.jpeg"/><Relationship Id="rId29" Type="http://schemas.openxmlformats.org/officeDocument/2006/relationships/image" Target="../media/image29.jpeg"/><Relationship Id="rId30" Type="http://schemas.openxmlformats.org/officeDocument/2006/relationships/image" Target="../media/image30.jpeg"/><Relationship Id="rId31" Type="http://schemas.openxmlformats.org/officeDocument/2006/relationships/image" Target="../media/image31.jpeg"/><Relationship Id="rId32" Type="http://schemas.openxmlformats.org/officeDocument/2006/relationships/image" Target="../media/image32.jpeg"/><Relationship Id="rId33" Type="http://schemas.openxmlformats.org/officeDocument/2006/relationships/image" Target="../media/image33.jpeg"/><Relationship Id="rId34" Type="http://schemas.openxmlformats.org/officeDocument/2006/relationships/image" Target="../media/image34.jpeg"/><Relationship Id="rId35" Type="http://schemas.openxmlformats.org/officeDocument/2006/relationships/image" Target="../media/image35.jpeg"/><Relationship Id="rId36" Type="http://schemas.openxmlformats.org/officeDocument/2006/relationships/image" Target="../media/image36.jpeg"/><Relationship Id="rId37" Type="http://schemas.openxmlformats.org/officeDocument/2006/relationships/image" Target="../media/image37.jpeg"/><Relationship Id="rId38" Type="http://schemas.openxmlformats.org/officeDocument/2006/relationships/image" Target="../media/image38.jpeg"/><Relationship Id="rId39" Type="http://schemas.openxmlformats.org/officeDocument/2006/relationships/image" Target="../media/image39.jpeg"/><Relationship Id="rId40" Type="http://schemas.openxmlformats.org/officeDocument/2006/relationships/image" Target="../media/image40.jpeg"/><Relationship Id="rId41" Type="http://schemas.openxmlformats.org/officeDocument/2006/relationships/image" Target="../media/image41.jpeg"/><Relationship Id="rId42" Type="http://schemas.openxmlformats.org/officeDocument/2006/relationships/image" Target="../media/image42.jpeg"/><Relationship Id="rId43" Type="http://schemas.openxmlformats.org/officeDocument/2006/relationships/image" Target="../media/image43.jpeg"/><Relationship Id="rId44" Type="http://schemas.openxmlformats.org/officeDocument/2006/relationships/image" Target="../media/image44.jpeg"/><Relationship Id="rId45" Type="http://schemas.openxmlformats.org/officeDocument/2006/relationships/image" Target="../media/image45.jpeg"/><Relationship Id="rId46" Type="http://schemas.openxmlformats.org/officeDocument/2006/relationships/image" Target="../media/image46.jpeg"/><Relationship Id="rId47" Type="http://schemas.openxmlformats.org/officeDocument/2006/relationships/image" Target="../media/image47.jpeg"/><Relationship Id="rId48" Type="http://schemas.openxmlformats.org/officeDocument/2006/relationships/image" Target="../media/image48.jpeg"/><Relationship Id="rId49" Type="http://schemas.openxmlformats.org/officeDocument/2006/relationships/image" Target="../media/image49.jpeg"/><Relationship Id="rId50" Type="http://schemas.openxmlformats.org/officeDocument/2006/relationships/image" Target="../media/image50.jpeg"/><Relationship Id="rId51" Type="http://schemas.openxmlformats.org/officeDocument/2006/relationships/image" Target="../media/image51.jpeg"/><Relationship Id="rId52" Type="http://schemas.openxmlformats.org/officeDocument/2006/relationships/image" Target="../media/image52.jpeg"/><Relationship Id="rId53" Type="http://schemas.openxmlformats.org/officeDocument/2006/relationships/image" Target="../media/image53.jpeg"/><Relationship Id="rId54" Type="http://schemas.openxmlformats.org/officeDocument/2006/relationships/image" Target="../media/image54.jpeg"/><Relationship Id="rId55" Type="http://schemas.openxmlformats.org/officeDocument/2006/relationships/image" Target="../media/image55.jpeg"/><Relationship Id="rId56" Type="http://schemas.openxmlformats.org/officeDocument/2006/relationships/image" Target="../media/image56.jpeg"/><Relationship Id="rId57" Type="http://schemas.openxmlformats.org/officeDocument/2006/relationships/image" Target="../media/image57.jpeg"/><Relationship Id="rId58" Type="http://schemas.openxmlformats.org/officeDocument/2006/relationships/image" Target="../media/image58.jpeg"/><Relationship Id="rId59" Type="http://schemas.openxmlformats.org/officeDocument/2006/relationships/image" Target="../media/image59.jpeg"/><Relationship Id="rId60" Type="http://schemas.openxmlformats.org/officeDocument/2006/relationships/image" Target="../media/image60.jpeg"/><Relationship Id="rId61" Type="http://schemas.openxmlformats.org/officeDocument/2006/relationships/image" Target="../media/image61.jpeg"/><Relationship Id="rId62" Type="http://schemas.openxmlformats.org/officeDocument/2006/relationships/image" Target="../media/image62.jpeg"/><Relationship Id="rId63" Type="http://schemas.openxmlformats.org/officeDocument/2006/relationships/image" Target="../media/image63.jpeg"/><Relationship Id="rId64" Type="http://schemas.openxmlformats.org/officeDocument/2006/relationships/image" Target="../media/image64.jpeg"/><Relationship Id="rId65" Type="http://schemas.openxmlformats.org/officeDocument/2006/relationships/image" Target="../media/image65.jpeg"/><Relationship Id="rId66" Type="http://schemas.openxmlformats.org/officeDocument/2006/relationships/image" Target="../media/image66.jpeg"/><Relationship Id="rId67" Type="http://schemas.openxmlformats.org/officeDocument/2006/relationships/image" Target="../media/image67.jpeg"/><Relationship Id="rId68" Type="http://schemas.openxmlformats.org/officeDocument/2006/relationships/image" Target="../media/image68.jpeg"/><Relationship Id="rId69" Type="http://schemas.openxmlformats.org/officeDocument/2006/relationships/image" Target="../media/image69.jpeg"/><Relationship Id="rId70" Type="http://schemas.openxmlformats.org/officeDocument/2006/relationships/image" Target="../media/image70.jpeg"/><Relationship Id="rId71" Type="http://schemas.openxmlformats.org/officeDocument/2006/relationships/image" Target="../media/image71.jpeg"/><Relationship Id="rId72" Type="http://schemas.openxmlformats.org/officeDocument/2006/relationships/image" Target="../media/image72.jpeg"/><Relationship Id="rId73" Type="http://schemas.openxmlformats.org/officeDocument/2006/relationships/image" Target="../media/image73.jpeg"/><Relationship Id="rId74" Type="http://schemas.openxmlformats.org/officeDocument/2006/relationships/image" Target="../media/image74.jpeg"/><Relationship Id="rId75" Type="http://schemas.openxmlformats.org/officeDocument/2006/relationships/image" Target="../media/image75.jpeg"/><Relationship Id="rId76" Type="http://schemas.openxmlformats.org/officeDocument/2006/relationships/image" Target="../media/image76.jpeg"/><Relationship Id="rId77" Type="http://schemas.openxmlformats.org/officeDocument/2006/relationships/image" Target="../media/image77.jpeg"/><Relationship Id="rId78" Type="http://schemas.openxmlformats.org/officeDocument/2006/relationships/image" Target="../media/image78.jpeg"/><Relationship Id="rId79" Type="http://schemas.openxmlformats.org/officeDocument/2006/relationships/image" Target="../media/image79.jpeg"/><Relationship Id="rId80" Type="http://schemas.openxmlformats.org/officeDocument/2006/relationships/image" Target="../media/image80.jpeg"/><Relationship Id="rId81" Type="http://schemas.openxmlformats.org/officeDocument/2006/relationships/image" Target="../media/image81.jpeg"/><Relationship Id="rId82" Type="http://schemas.openxmlformats.org/officeDocument/2006/relationships/image" Target="../media/image82.jpeg"/><Relationship Id="rId83" Type="http://schemas.openxmlformats.org/officeDocument/2006/relationships/image" Target="../media/image83.jpeg"/><Relationship Id="rId84" Type="http://schemas.openxmlformats.org/officeDocument/2006/relationships/image" Target="../media/image84.jpeg"/><Relationship Id="rId85" Type="http://schemas.openxmlformats.org/officeDocument/2006/relationships/image" Target="../media/image85.jpeg"/><Relationship Id="rId86" Type="http://schemas.openxmlformats.org/officeDocument/2006/relationships/image" Target="../media/image86.jpeg"/><Relationship Id="rId87" Type="http://schemas.openxmlformats.org/officeDocument/2006/relationships/image" Target="../media/image87.jpeg"/><Relationship Id="rId88" Type="http://schemas.openxmlformats.org/officeDocument/2006/relationships/image" Target="../media/image88.jpeg"/><Relationship Id="rId89" Type="http://schemas.openxmlformats.org/officeDocument/2006/relationships/image" Target="../media/image89.jpeg"/><Relationship Id="rId90" Type="http://schemas.openxmlformats.org/officeDocument/2006/relationships/image" Target="../media/image90.jpeg"/><Relationship Id="rId91" Type="http://schemas.openxmlformats.org/officeDocument/2006/relationships/image" Target="../media/image91.jpeg"/><Relationship Id="rId92" Type="http://schemas.openxmlformats.org/officeDocument/2006/relationships/image" Target="../media/image92.jpeg"/><Relationship Id="rId93" Type="http://schemas.openxmlformats.org/officeDocument/2006/relationships/image" Target="../media/image93.jpeg"/><Relationship Id="rId94" Type="http://schemas.openxmlformats.org/officeDocument/2006/relationships/image" Target="../media/image94.jpeg"/><Relationship Id="rId95" Type="http://schemas.openxmlformats.org/officeDocument/2006/relationships/image" Target="../media/image95.jpeg"/><Relationship Id="rId96" Type="http://schemas.openxmlformats.org/officeDocument/2006/relationships/image" Target="../media/image96.jpeg"/><Relationship Id="rId97" Type="http://schemas.openxmlformats.org/officeDocument/2006/relationships/image" Target="../media/image97.jpeg"/><Relationship Id="rId98" Type="http://schemas.openxmlformats.org/officeDocument/2006/relationships/image" Target="../media/image98.jpeg"/><Relationship Id="rId99" Type="http://schemas.openxmlformats.org/officeDocument/2006/relationships/image" Target="../media/image99.jpeg"/><Relationship Id="rId100" Type="http://schemas.openxmlformats.org/officeDocument/2006/relationships/image" Target="../media/image100.jpeg"/><Relationship Id="rId101" Type="http://schemas.openxmlformats.org/officeDocument/2006/relationships/image" Target="../media/image101.jpeg"/><Relationship Id="rId102" Type="http://schemas.openxmlformats.org/officeDocument/2006/relationships/image" Target="../media/image102.jpeg"/><Relationship Id="rId103" Type="http://schemas.openxmlformats.org/officeDocument/2006/relationships/image" Target="../media/image103.jpeg"/><Relationship Id="rId104" Type="http://schemas.openxmlformats.org/officeDocument/2006/relationships/image" Target="../media/image104.jpeg"/><Relationship Id="rId105" Type="http://schemas.openxmlformats.org/officeDocument/2006/relationships/image" Target="../media/image105.jpeg"/><Relationship Id="rId106" Type="http://schemas.openxmlformats.org/officeDocument/2006/relationships/image" Target="../media/image106.jpeg"/><Relationship Id="rId107" Type="http://schemas.openxmlformats.org/officeDocument/2006/relationships/image" Target="../media/image107.jpeg"/><Relationship Id="rId108" Type="http://schemas.openxmlformats.org/officeDocument/2006/relationships/image" Target="../media/image108.jpeg"/><Relationship Id="rId109" Type="http://schemas.openxmlformats.org/officeDocument/2006/relationships/image" Target="../media/image109.jpeg"/><Relationship Id="rId110" Type="http://schemas.openxmlformats.org/officeDocument/2006/relationships/image" Target="../media/image110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11.jpeg"/><Relationship Id="rId2" Type="http://schemas.openxmlformats.org/officeDocument/2006/relationships/image" Target="../media/image112.jpeg"/><Relationship Id="rId3" Type="http://schemas.openxmlformats.org/officeDocument/2006/relationships/image" Target="../media/image113.jpeg"/><Relationship Id="rId4" Type="http://schemas.openxmlformats.org/officeDocument/2006/relationships/image" Target="../media/image114.jpeg"/><Relationship Id="rId5" Type="http://schemas.openxmlformats.org/officeDocument/2006/relationships/image" Target="../media/image115.jpeg"/><Relationship Id="rId6" Type="http://schemas.openxmlformats.org/officeDocument/2006/relationships/image" Target="../media/image116.jpeg"/><Relationship Id="rId7" Type="http://schemas.openxmlformats.org/officeDocument/2006/relationships/image" Target="../media/image117.jpeg"/><Relationship Id="rId8" Type="http://schemas.openxmlformats.org/officeDocument/2006/relationships/image" Target="../media/image118.jpeg"/><Relationship Id="rId9" Type="http://schemas.openxmlformats.org/officeDocument/2006/relationships/image" Target="../media/image119.jpeg"/><Relationship Id="rId10" Type="http://schemas.openxmlformats.org/officeDocument/2006/relationships/image" Target="../media/image120.jpeg"/><Relationship Id="rId11" Type="http://schemas.openxmlformats.org/officeDocument/2006/relationships/image" Target="../media/image121.jpeg"/><Relationship Id="rId12" Type="http://schemas.openxmlformats.org/officeDocument/2006/relationships/image" Target="../media/image122.jpeg"/><Relationship Id="rId13" Type="http://schemas.openxmlformats.org/officeDocument/2006/relationships/image" Target="../media/image123.jpeg"/><Relationship Id="rId14" Type="http://schemas.openxmlformats.org/officeDocument/2006/relationships/image" Target="../media/image124.jpeg"/><Relationship Id="rId15" Type="http://schemas.openxmlformats.org/officeDocument/2006/relationships/image" Target="../media/image125.jpeg"/><Relationship Id="rId16" Type="http://schemas.openxmlformats.org/officeDocument/2006/relationships/image" Target="../media/image126.jpeg"/><Relationship Id="rId17" Type="http://schemas.openxmlformats.org/officeDocument/2006/relationships/image" Target="../media/image127.jpeg"/><Relationship Id="rId18" Type="http://schemas.openxmlformats.org/officeDocument/2006/relationships/image" Target="../media/image128.jpeg"/><Relationship Id="rId19" Type="http://schemas.openxmlformats.org/officeDocument/2006/relationships/image" Target="../media/image129.jpeg"/><Relationship Id="rId20" Type="http://schemas.openxmlformats.org/officeDocument/2006/relationships/image" Target="../media/image130.jpeg"/><Relationship Id="rId21" Type="http://schemas.openxmlformats.org/officeDocument/2006/relationships/image" Target="../media/image131.jpeg"/><Relationship Id="rId22" Type="http://schemas.openxmlformats.org/officeDocument/2006/relationships/image" Target="../media/image132.jpeg"/><Relationship Id="rId23" Type="http://schemas.openxmlformats.org/officeDocument/2006/relationships/image" Target="../media/image133.jpeg"/><Relationship Id="rId24" Type="http://schemas.openxmlformats.org/officeDocument/2006/relationships/image" Target="../media/image134.jpeg"/><Relationship Id="rId25" Type="http://schemas.openxmlformats.org/officeDocument/2006/relationships/image" Target="../media/image135.jpeg"/><Relationship Id="rId26" Type="http://schemas.openxmlformats.org/officeDocument/2006/relationships/image" Target="../media/image136.jpeg"/><Relationship Id="rId27" Type="http://schemas.openxmlformats.org/officeDocument/2006/relationships/image" Target="../media/image137.jpeg"/><Relationship Id="rId28" Type="http://schemas.openxmlformats.org/officeDocument/2006/relationships/image" Target="../media/image138.jpeg"/><Relationship Id="rId29" Type="http://schemas.openxmlformats.org/officeDocument/2006/relationships/image" Target="../media/image139.jpeg"/><Relationship Id="rId30" Type="http://schemas.openxmlformats.org/officeDocument/2006/relationships/image" Target="../media/image140.jpeg"/><Relationship Id="rId31" Type="http://schemas.openxmlformats.org/officeDocument/2006/relationships/image" Target="../media/image141.jpeg"/><Relationship Id="rId32" Type="http://schemas.openxmlformats.org/officeDocument/2006/relationships/image" Target="../media/image142.jpeg"/><Relationship Id="rId33" Type="http://schemas.openxmlformats.org/officeDocument/2006/relationships/image" Target="../media/image143.jpeg"/><Relationship Id="rId34" Type="http://schemas.openxmlformats.org/officeDocument/2006/relationships/image" Target="../media/image144.jpeg"/><Relationship Id="rId35" Type="http://schemas.openxmlformats.org/officeDocument/2006/relationships/image" Target="../media/image14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54360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595440" y="44237520"/>
          <a:ext cx="1142640" cy="119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54360</xdr:rowOff>
    </xdr:to>
    <xdr:pic>
      <xdr:nvPicPr>
        <xdr:cNvPr id="1" name="Рисунок 7" descr=""/>
        <xdr:cNvPicPr/>
      </xdr:nvPicPr>
      <xdr:blipFill>
        <a:blip r:embed="rId2"/>
        <a:stretch/>
      </xdr:blipFill>
      <xdr:spPr>
        <a:xfrm>
          <a:off x="595440" y="44237520"/>
          <a:ext cx="1142640" cy="119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214200</xdr:colOff>
      <xdr:row>354</xdr:row>
      <xdr:rowOff>161280</xdr:rowOff>
    </xdr:from>
    <xdr:to>
      <xdr:col>0</xdr:col>
      <xdr:colOff>1356840</xdr:colOff>
      <xdr:row>360</xdr:row>
      <xdr:rowOff>54720</xdr:rowOff>
    </xdr:to>
    <xdr:pic>
      <xdr:nvPicPr>
        <xdr:cNvPr id="2" name="Рисунок 11" descr=""/>
        <xdr:cNvPicPr/>
      </xdr:nvPicPr>
      <xdr:blipFill>
        <a:blip r:embed="rId3"/>
        <a:stretch/>
      </xdr:blipFill>
      <xdr:spPr>
        <a:xfrm>
          <a:off x="214200" y="44475840"/>
          <a:ext cx="1142640" cy="952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354</xdr:row>
      <xdr:rowOff>93960</xdr:rowOff>
    </xdr:from>
    <xdr:to>
      <xdr:col>0</xdr:col>
      <xdr:colOff>1738080</xdr:colOff>
      <xdr:row>358</xdr:row>
      <xdr:rowOff>161280</xdr:rowOff>
    </xdr:to>
    <xdr:pic>
      <xdr:nvPicPr>
        <xdr:cNvPr id="3" name="Рисунок 15" descr=""/>
        <xdr:cNvPicPr/>
      </xdr:nvPicPr>
      <xdr:blipFill>
        <a:blip r:embed="rId4"/>
        <a:stretch/>
      </xdr:blipFill>
      <xdr:spPr>
        <a:xfrm>
          <a:off x="595440" y="44408520"/>
          <a:ext cx="1142640" cy="77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99720</xdr:rowOff>
    </xdr:from>
    <xdr:to>
      <xdr:col>0</xdr:col>
      <xdr:colOff>1738080</xdr:colOff>
      <xdr:row>360</xdr:row>
      <xdr:rowOff>86400</xdr:rowOff>
    </xdr:to>
    <xdr:pic>
      <xdr:nvPicPr>
        <xdr:cNvPr id="4" name="Рисунок 19" descr=""/>
        <xdr:cNvPicPr/>
      </xdr:nvPicPr>
      <xdr:blipFill>
        <a:blip r:embed="rId5"/>
        <a:stretch/>
      </xdr:blipFill>
      <xdr:spPr>
        <a:xfrm>
          <a:off x="595440" y="44237880"/>
          <a:ext cx="1142640" cy="122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97200</xdr:rowOff>
    </xdr:from>
    <xdr:to>
      <xdr:col>0</xdr:col>
      <xdr:colOff>1738080</xdr:colOff>
      <xdr:row>359</xdr:row>
      <xdr:rowOff>170280</xdr:rowOff>
    </xdr:to>
    <xdr:pic>
      <xdr:nvPicPr>
        <xdr:cNvPr id="5" name="Рисунок 23" descr=""/>
        <xdr:cNvPicPr/>
      </xdr:nvPicPr>
      <xdr:blipFill>
        <a:blip r:embed="rId6"/>
        <a:stretch/>
      </xdr:blipFill>
      <xdr:spPr>
        <a:xfrm>
          <a:off x="595440" y="44235360"/>
          <a:ext cx="1142640" cy="113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54360</xdr:rowOff>
    </xdr:to>
    <xdr:pic>
      <xdr:nvPicPr>
        <xdr:cNvPr id="6" name="Рисунок 27" descr=""/>
        <xdr:cNvPicPr/>
      </xdr:nvPicPr>
      <xdr:blipFill>
        <a:blip r:embed="rId7"/>
        <a:stretch/>
      </xdr:blipFill>
      <xdr:spPr>
        <a:xfrm>
          <a:off x="595440" y="44237520"/>
          <a:ext cx="1142640" cy="119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100440</xdr:rowOff>
    </xdr:from>
    <xdr:to>
      <xdr:col>0</xdr:col>
      <xdr:colOff>1738080</xdr:colOff>
      <xdr:row>360</xdr:row>
      <xdr:rowOff>110160</xdr:rowOff>
    </xdr:to>
    <xdr:pic>
      <xdr:nvPicPr>
        <xdr:cNvPr id="7" name="Рисунок 31" descr=""/>
        <xdr:cNvPicPr/>
      </xdr:nvPicPr>
      <xdr:blipFill>
        <a:blip r:embed="rId8"/>
        <a:stretch/>
      </xdr:blipFill>
      <xdr:spPr>
        <a:xfrm>
          <a:off x="595440" y="44238600"/>
          <a:ext cx="1142640" cy="124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97920</xdr:rowOff>
    </xdr:from>
    <xdr:to>
      <xdr:col>0</xdr:col>
      <xdr:colOff>1738080</xdr:colOff>
      <xdr:row>357</xdr:row>
      <xdr:rowOff>84240</xdr:rowOff>
    </xdr:to>
    <xdr:pic>
      <xdr:nvPicPr>
        <xdr:cNvPr id="8" name="Рисунок 35" descr=""/>
        <xdr:cNvPicPr/>
      </xdr:nvPicPr>
      <xdr:blipFill>
        <a:blip r:embed="rId9"/>
        <a:stretch/>
      </xdr:blipFill>
      <xdr:spPr>
        <a:xfrm>
          <a:off x="595440" y="44236080"/>
          <a:ext cx="1142640" cy="69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97560</xdr:rowOff>
    </xdr:from>
    <xdr:to>
      <xdr:col>0</xdr:col>
      <xdr:colOff>1738080</xdr:colOff>
      <xdr:row>357</xdr:row>
      <xdr:rowOff>78120</xdr:rowOff>
    </xdr:to>
    <xdr:pic>
      <xdr:nvPicPr>
        <xdr:cNvPr id="9" name="Рисунок 39" descr=""/>
        <xdr:cNvPicPr/>
      </xdr:nvPicPr>
      <xdr:blipFill>
        <a:blip r:embed="rId10"/>
        <a:stretch/>
      </xdr:blipFill>
      <xdr:spPr>
        <a:xfrm>
          <a:off x="595440" y="44235720"/>
          <a:ext cx="1142640" cy="68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99720</xdr:rowOff>
    </xdr:from>
    <xdr:to>
      <xdr:col>0</xdr:col>
      <xdr:colOff>1738080</xdr:colOff>
      <xdr:row>358</xdr:row>
      <xdr:rowOff>169200</xdr:rowOff>
    </xdr:to>
    <xdr:pic>
      <xdr:nvPicPr>
        <xdr:cNvPr id="10" name="Рисунок 43" descr=""/>
        <xdr:cNvPicPr/>
      </xdr:nvPicPr>
      <xdr:blipFill>
        <a:blip r:embed="rId11"/>
        <a:stretch/>
      </xdr:blipFill>
      <xdr:spPr>
        <a:xfrm>
          <a:off x="595440" y="44237880"/>
          <a:ext cx="1142640" cy="95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118440</xdr:rowOff>
    </xdr:to>
    <xdr:pic>
      <xdr:nvPicPr>
        <xdr:cNvPr id="11" name="Рисунок 47" descr=""/>
        <xdr:cNvPicPr/>
      </xdr:nvPicPr>
      <xdr:blipFill>
        <a:blip r:embed="rId12"/>
        <a:stretch/>
      </xdr:blipFill>
      <xdr:spPr>
        <a:xfrm>
          <a:off x="595440" y="44237520"/>
          <a:ext cx="1142640" cy="125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98640</xdr:rowOff>
    </xdr:from>
    <xdr:to>
      <xdr:col>0</xdr:col>
      <xdr:colOff>1738080</xdr:colOff>
      <xdr:row>359</xdr:row>
      <xdr:rowOff>142920</xdr:rowOff>
    </xdr:to>
    <xdr:pic>
      <xdr:nvPicPr>
        <xdr:cNvPr id="12" name="Рисунок 51" descr=""/>
        <xdr:cNvPicPr/>
      </xdr:nvPicPr>
      <xdr:blipFill>
        <a:blip r:embed="rId13"/>
        <a:stretch/>
      </xdr:blipFill>
      <xdr:spPr>
        <a:xfrm>
          <a:off x="595440" y="44236800"/>
          <a:ext cx="1142640" cy="110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101160</xdr:rowOff>
    </xdr:from>
    <xdr:to>
      <xdr:col>0</xdr:col>
      <xdr:colOff>1738080</xdr:colOff>
      <xdr:row>357</xdr:row>
      <xdr:rowOff>32400</xdr:rowOff>
    </xdr:to>
    <xdr:pic>
      <xdr:nvPicPr>
        <xdr:cNvPr id="13" name="Рисунок 55" descr=""/>
        <xdr:cNvPicPr/>
      </xdr:nvPicPr>
      <xdr:blipFill>
        <a:blip r:embed="rId14"/>
        <a:stretch/>
      </xdr:blipFill>
      <xdr:spPr>
        <a:xfrm>
          <a:off x="595440" y="44239320"/>
          <a:ext cx="1142640" cy="63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98640</xdr:rowOff>
    </xdr:from>
    <xdr:to>
      <xdr:col>0</xdr:col>
      <xdr:colOff>1738080</xdr:colOff>
      <xdr:row>360</xdr:row>
      <xdr:rowOff>128160</xdr:rowOff>
    </xdr:to>
    <xdr:pic>
      <xdr:nvPicPr>
        <xdr:cNvPr id="14" name="Рисунок 59" descr=""/>
        <xdr:cNvPicPr/>
      </xdr:nvPicPr>
      <xdr:blipFill>
        <a:blip r:embed="rId15"/>
        <a:stretch/>
      </xdr:blipFill>
      <xdr:spPr>
        <a:xfrm>
          <a:off x="595440" y="44236800"/>
          <a:ext cx="1142640" cy="126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99000</xdr:rowOff>
    </xdr:from>
    <xdr:to>
      <xdr:col>0</xdr:col>
      <xdr:colOff>1738080</xdr:colOff>
      <xdr:row>361</xdr:row>
      <xdr:rowOff>58680</xdr:rowOff>
    </xdr:to>
    <xdr:pic>
      <xdr:nvPicPr>
        <xdr:cNvPr id="15" name="Рисунок 63" descr=""/>
        <xdr:cNvPicPr/>
      </xdr:nvPicPr>
      <xdr:blipFill>
        <a:blip r:embed="rId16"/>
        <a:stretch/>
      </xdr:blipFill>
      <xdr:spPr>
        <a:xfrm>
          <a:off x="595440" y="44237160"/>
          <a:ext cx="1142640" cy="13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100800</xdr:rowOff>
    </xdr:from>
    <xdr:to>
      <xdr:col>0</xdr:col>
      <xdr:colOff>1738080</xdr:colOff>
      <xdr:row>360</xdr:row>
      <xdr:rowOff>25920</xdr:rowOff>
    </xdr:to>
    <xdr:pic>
      <xdr:nvPicPr>
        <xdr:cNvPr id="16" name="Рисунок 67" descr=""/>
        <xdr:cNvPicPr/>
      </xdr:nvPicPr>
      <xdr:blipFill>
        <a:blip r:embed="rId17"/>
        <a:stretch/>
      </xdr:blipFill>
      <xdr:spPr>
        <a:xfrm>
          <a:off x="595440" y="44238960"/>
          <a:ext cx="1142640" cy="116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362</xdr:row>
      <xdr:rowOff>14400</xdr:rowOff>
    </xdr:to>
    <xdr:pic>
      <xdr:nvPicPr>
        <xdr:cNvPr id="17" name="Рисунок 71" descr=""/>
        <xdr:cNvPicPr/>
      </xdr:nvPicPr>
      <xdr:blipFill>
        <a:blip r:embed="rId18"/>
        <a:stretch/>
      </xdr:blipFill>
      <xdr:spPr>
        <a:xfrm>
          <a:off x="595440" y="44237520"/>
          <a:ext cx="1142640" cy="150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97200</xdr:rowOff>
    </xdr:from>
    <xdr:to>
      <xdr:col>0</xdr:col>
      <xdr:colOff>1738080</xdr:colOff>
      <xdr:row>360</xdr:row>
      <xdr:rowOff>63360</xdr:rowOff>
    </xdr:to>
    <xdr:pic>
      <xdr:nvPicPr>
        <xdr:cNvPr id="18" name="Рисунок 75" descr=""/>
        <xdr:cNvPicPr/>
      </xdr:nvPicPr>
      <xdr:blipFill>
        <a:blip r:embed="rId19"/>
        <a:stretch/>
      </xdr:blipFill>
      <xdr:spPr>
        <a:xfrm>
          <a:off x="595440" y="44235360"/>
          <a:ext cx="1142640" cy="1201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77400</xdr:rowOff>
    </xdr:to>
    <xdr:pic>
      <xdr:nvPicPr>
        <xdr:cNvPr id="19" name="Рисунок 79" descr=""/>
        <xdr:cNvPicPr/>
      </xdr:nvPicPr>
      <xdr:blipFill>
        <a:blip r:embed="rId20"/>
        <a:stretch/>
      </xdr:blipFill>
      <xdr:spPr>
        <a:xfrm>
          <a:off x="595440" y="44237520"/>
          <a:ext cx="1142640" cy="12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97200</xdr:rowOff>
    </xdr:from>
    <xdr:to>
      <xdr:col>0</xdr:col>
      <xdr:colOff>1738080</xdr:colOff>
      <xdr:row>359</xdr:row>
      <xdr:rowOff>7200</xdr:rowOff>
    </xdr:to>
    <xdr:pic>
      <xdr:nvPicPr>
        <xdr:cNvPr id="20" name="Рисунок 83" descr=""/>
        <xdr:cNvPicPr/>
      </xdr:nvPicPr>
      <xdr:blipFill>
        <a:blip r:embed="rId21"/>
        <a:stretch/>
      </xdr:blipFill>
      <xdr:spPr>
        <a:xfrm>
          <a:off x="595440" y="44235360"/>
          <a:ext cx="1142640" cy="969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77400</xdr:rowOff>
    </xdr:to>
    <xdr:pic>
      <xdr:nvPicPr>
        <xdr:cNvPr id="21" name="Рисунок 87" descr=""/>
        <xdr:cNvPicPr/>
      </xdr:nvPicPr>
      <xdr:blipFill>
        <a:blip r:embed="rId22"/>
        <a:stretch/>
      </xdr:blipFill>
      <xdr:spPr>
        <a:xfrm>
          <a:off x="595440" y="44237520"/>
          <a:ext cx="1142640" cy="12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77400</xdr:rowOff>
    </xdr:to>
    <xdr:pic>
      <xdr:nvPicPr>
        <xdr:cNvPr id="22" name="Рисунок 91" descr=""/>
        <xdr:cNvPicPr/>
      </xdr:nvPicPr>
      <xdr:blipFill>
        <a:blip r:embed="rId23"/>
        <a:stretch/>
      </xdr:blipFill>
      <xdr:spPr>
        <a:xfrm>
          <a:off x="595440" y="44237520"/>
          <a:ext cx="1142640" cy="12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359</xdr:row>
      <xdr:rowOff>37080</xdr:rowOff>
    </xdr:to>
    <xdr:pic>
      <xdr:nvPicPr>
        <xdr:cNvPr id="23" name="Рисунок 95" descr=""/>
        <xdr:cNvPicPr/>
      </xdr:nvPicPr>
      <xdr:blipFill>
        <a:blip r:embed="rId24"/>
        <a:stretch/>
      </xdr:blipFill>
      <xdr:spPr>
        <a:xfrm>
          <a:off x="595440" y="44237520"/>
          <a:ext cx="1142640" cy="99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98640</xdr:rowOff>
    </xdr:from>
    <xdr:to>
      <xdr:col>0</xdr:col>
      <xdr:colOff>1738080</xdr:colOff>
      <xdr:row>360</xdr:row>
      <xdr:rowOff>60480</xdr:rowOff>
    </xdr:to>
    <xdr:pic>
      <xdr:nvPicPr>
        <xdr:cNvPr id="24" name="Рисунок 99" descr=""/>
        <xdr:cNvPicPr/>
      </xdr:nvPicPr>
      <xdr:blipFill>
        <a:blip r:embed="rId25"/>
        <a:stretch/>
      </xdr:blipFill>
      <xdr:spPr>
        <a:xfrm>
          <a:off x="595440" y="44236800"/>
          <a:ext cx="1142640" cy="1197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100080</xdr:rowOff>
    </xdr:from>
    <xdr:to>
      <xdr:col>0</xdr:col>
      <xdr:colOff>1738080</xdr:colOff>
      <xdr:row>360</xdr:row>
      <xdr:rowOff>35280</xdr:rowOff>
    </xdr:to>
    <xdr:pic>
      <xdr:nvPicPr>
        <xdr:cNvPr id="25" name="Рисунок 103" descr=""/>
        <xdr:cNvPicPr/>
      </xdr:nvPicPr>
      <xdr:blipFill>
        <a:blip r:embed="rId26"/>
        <a:stretch/>
      </xdr:blipFill>
      <xdr:spPr>
        <a:xfrm>
          <a:off x="595440" y="44238240"/>
          <a:ext cx="1142640" cy="117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77400</xdr:rowOff>
    </xdr:to>
    <xdr:pic>
      <xdr:nvPicPr>
        <xdr:cNvPr id="26" name="Рисунок 107" descr=""/>
        <xdr:cNvPicPr/>
      </xdr:nvPicPr>
      <xdr:blipFill>
        <a:blip r:embed="rId27"/>
        <a:stretch/>
      </xdr:blipFill>
      <xdr:spPr>
        <a:xfrm>
          <a:off x="595440" y="44237520"/>
          <a:ext cx="1142640" cy="12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98640</xdr:rowOff>
    </xdr:from>
    <xdr:to>
      <xdr:col>0</xdr:col>
      <xdr:colOff>1738080</xdr:colOff>
      <xdr:row>360</xdr:row>
      <xdr:rowOff>60480</xdr:rowOff>
    </xdr:to>
    <xdr:pic>
      <xdr:nvPicPr>
        <xdr:cNvPr id="27" name="Рисунок 111" descr=""/>
        <xdr:cNvPicPr/>
      </xdr:nvPicPr>
      <xdr:blipFill>
        <a:blip r:embed="rId28"/>
        <a:stretch/>
      </xdr:blipFill>
      <xdr:spPr>
        <a:xfrm>
          <a:off x="595440" y="44236800"/>
          <a:ext cx="1142640" cy="1197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360</xdr:row>
      <xdr:rowOff>77400</xdr:rowOff>
    </xdr:to>
    <xdr:pic>
      <xdr:nvPicPr>
        <xdr:cNvPr id="28" name="Рисунок 115" descr=""/>
        <xdr:cNvPicPr/>
      </xdr:nvPicPr>
      <xdr:blipFill>
        <a:blip r:embed="rId29"/>
        <a:stretch/>
      </xdr:blipFill>
      <xdr:spPr>
        <a:xfrm>
          <a:off x="595440" y="44237520"/>
          <a:ext cx="1142640" cy="121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99360</xdr:rowOff>
    </xdr:from>
    <xdr:to>
      <xdr:col>0</xdr:col>
      <xdr:colOff>1738080</xdr:colOff>
      <xdr:row>357</xdr:row>
      <xdr:rowOff>173520</xdr:rowOff>
    </xdr:to>
    <xdr:pic>
      <xdr:nvPicPr>
        <xdr:cNvPr id="29" name="Рисунок 119" descr=""/>
        <xdr:cNvPicPr/>
      </xdr:nvPicPr>
      <xdr:blipFill>
        <a:blip r:embed="rId30"/>
        <a:stretch/>
      </xdr:blipFill>
      <xdr:spPr>
        <a:xfrm>
          <a:off x="595440" y="44237520"/>
          <a:ext cx="1142640" cy="78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353</xdr:row>
      <xdr:rowOff>98640</xdr:rowOff>
    </xdr:from>
    <xdr:to>
      <xdr:col>0</xdr:col>
      <xdr:colOff>1738080</xdr:colOff>
      <xdr:row>360</xdr:row>
      <xdr:rowOff>83520</xdr:rowOff>
    </xdr:to>
    <xdr:pic>
      <xdr:nvPicPr>
        <xdr:cNvPr id="30" name="Рисунок 123" descr=""/>
        <xdr:cNvPicPr/>
      </xdr:nvPicPr>
      <xdr:blipFill>
        <a:blip r:embed="rId31"/>
        <a:stretch/>
      </xdr:blipFill>
      <xdr:spPr>
        <a:xfrm>
          <a:off x="595440" y="44236800"/>
          <a:ext cx="1142640" cy="1220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360</xdr:row>
      <xdr:rowOff>50040</xdr:rowOff>
    </xdr:from>
    <xdr:to>
      <xdr:col>0</xdr:col>
      <xdr:colOff>1738080</xdr:colOff>
      <xdr:row>364</xdr:row>
      <xdr:rowOff>152640</xdr:rowOff>
    </xdr:to>
    <xdr:pic>
      <xdr:nvPicPr>
        <xdr:cNvPr id="31" name="Рисунок 127" descr=""/>
        <xdr:cNvPicPr/>
      </xdr:nvPicPr>
      <xdr:blipFill>
        <a:blip r:embed="rId32"/>
        <a:stretch/>
      </xdr:blipFill>
      <xdr:spPr>
        <a:xfrm>
          <a:off x="595440" y="45423720"/>
          <a:ext cx="1142640" cy="80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109440</xdr:rowOff>
    </xdr:from>
    <xdr:to>
      <xdr:col>0</xdr:col>
      <xdr:colOff>1738080</xdr:colOff>
      <xdr:row>468</xdr:row>
      <xdr:rowOff>176400</xdr:rowOff>
    </xdr:to>
    <xdr:pic>
      <xdr:nvPicPr>
        <xdr:cNvPr id="32" name="Рисунок 131" descr=""/>
        <xdr:cNvPicPr/>
      </xdr:nvPicPr>
      <xdr:blipFill>
        <a:blip r:embed="rId33"/>
        <a:stretch/>
      </xdr:blipFill>
      <xdr:spPr>
        <a:xfrm>
          <a:off x="595440" y="63489240"/>
          <a:ext cx="1142640" cy="112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110160</xdr:rowOff>
    </xdr:from>
    <xdr:to>
      <xdr:col>0</xdr:col>
      <xdr:colOff>1738080</xdr:colOff>
      <xdr:row>469</xdr:row>
      <xdr:rowOff>105480</xdr:rowOff>
    </xdr:to>
    <xdr:pic>
      <xdr:nvPicPr>
        <xdr:cNvPr id="33" name="Рисунок 135" descr=""/>
        <xdr:cNvPicPr/>
      </xdr:nvPicPr>
      <xdr:blipFill>
        <a:blip r:embed="rId34"/>
        <a:stretch/>
      </xdr:blipFill>
      <xdr:spPr>
        <a:xfrm>
          <a:off x="595440" y="63489960"/>
          <a:ext cx="1142640" cy="123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109800</xdr:rowOff>
    </xdr:from>
    <xdr:to>
      <xdr:col>0</xdr:col>
      <xdr:colOff>1738080</xdr:colOff>
      <xdr:row>468</xdr:row>
      <xdr:rowOff>137880</xdr:rowOff>
    </xdr:to>
    <xdr:pic>
      <xdr:nvPicPr>
        <xdr:cNvPr id="34" name="Рисунок 139" descr=""/>
        <xdr:cNvPicPr/>
      </xdr:nvPicPr>
      <xdr:blipFill>
        <a:blip r:embed="rId35"/>
        <a:stretch/>
      </xdr:blipFill>
      <xdr:spPr>
        <a:xfrm>
          <a:off x="595440" y="63489600"/>
          <a:ext cx="1142640" cy="108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108720</xdr:rowOff>
    </xdr:from>
    <xdr:to>
      <xdr:col>0</xdr:col>
      <xdr:colOff>1738080</xdr:colOff>
      <xdr:row>469</xdr:row>
      <xdr:rowOff>154440</xdr:rowOff>
    </xdr:to>
    <xdr:pic>
      <xdr:nvPicPr>
        <xdr:cNvPr id="35" name="Рисунок 143" descr=""/>
        <xdr:cNvPicPr/>
      </xdr:nvPicPr>
      <xdr:blipFill>
        <a:blip r:embed="rId36"/>
        <a:stretch/>
      </xdr:blipFill>
      <xdr:spPr>
        <a:xfrm>
          <a:off x="595440" y="63488520"/>
          <a:ext cx="1142640" cy="1281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109800</xdr:rowOff>
    </xdr:from>
    <xdr:to>
      <xdr:col>0</xdr:col>
      <xdr:colOff>1738080</xdr:colOff>
      <xdr:row>470</xdr:row>
      <xdr:rowOff>9360</xdr:rowOff>
    </xdr:to>
    <xdr:pic>
      <xdr:nvPicPr>
        <xdr:cNvPr id="36" name="Рисунок 147" descr=""/>
        <xdr:cNvPicPr/>
      </xdr:nvPicPr>
      <xdr:blipFill>
        <a:blip r:embed="rId37"/>
        <a:stretch/>
      </xdr:blipFill>
      <xdr:spPr>
        <a:xfrm>
          <a:off x="595440" y="63489600"/>
          <a:ext cx="1142640" cy="131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110160</xdr:rowOff>
    </xdr:from>
    <xdr:to>
      <xdr:col>0</xdr:col>
      <xdr:colOff>1738080</xdr:colOff>
      <xdr:row>469</xdr:row>
      <xdr:rowOff>105480</xdr:rowOff>
    </xdr:to>
    <xdr:pic>
      <xdr:nvPicPr>
        <xdr:cNvPr id="37" name="Рисунок 151" descr=""/>
        <xdr:cNvPicPr/>
      </xdr:nvPicPr>
      <xdr:blipFill>
        <a:blip r:embed="rId38"/>
        <a:stretch/>
      </xdr:blipFill>
      <xdr:spPr>
        <a:xfrm>
          <a:off x="595440" y="63489960"/>
          <a:ext cx="1142640" cy="123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108000</xdr:rowOff>
    </xdr:from>
    <xdr:to>
      <xdr:col>0</xdr:col>
      <xdr:colOff>1738080</xdr:colOff>
      <xdr:row>469</xdr:row>
      <xdr:rowOff>91080</xdr:rowOff>
    </xdr:to>
    <xdr:pic>
      <xdr:nvPicPr>
        <xdr:cNvPr id="38" name="Рисунок 155" descr=""/>
        <xdr:cNvPicPr/>
      </xdr:nvPicPr>
      <xdr:blipFill>
        <a:blip r:embed="rId39"/>
        <a:stretch/>
      </xdr:blipFill>
      <xdr:spPr>
        <a:xfrm>
          <a:off x="595440" y="63487800"/>
          <a:ext cx="1142640" cy="121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108000</xdr:rowOff>
    </xdr:from>
    <xdr:to>
      <xdr:col>0</xdr:col>
      <xdr:colOff>1738080</xdr:colOff>
      <xdr:row>468</xdr:row>
      <xdr:rowOff>35640</xdr:rowOff>
    </xdr:to>
    <xdr:pic>
      <xdr:nvPicPr>
        <xdr:cNvPr id="39" name="Рисунок 159" descr=""/>
        <xdr:cNvPicPr/>
      </xdr:nvPicPr>
      <xdr:blipFill>
        <a:blip r:embed="rId40"/>
        <a:stretch/>
      </xdr:blipFill>
      <xdr:spPr>
        <a:xfrm>
          <a:off x="595440" y="63487800"/>
          <a:ext cx="1142640" cy="986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110520</xdr:rowOff>
    </xdr:from>
    <xdr:to>
      <xdr:col>0</xdr:col>
      <xdr:colOff>1738080</xdr:colOff>
      <xdr:row>468</xdr:row>
      <xdr:rowOff>173880</xdr:rowOff>
    </xdr:to>
    <xdr:pic>
      <xdr:nvPicPr>
        <xdr:cNvPr id="40" name="Рисунок 163" descr=""/>
        <xdr:cNvPicPr/>
      </xdr:nvPicPr>
      <xdr:blipFill>
        <a:blip r:embed="rId41"/>
        <a:stretch/>
      </xdr:blipFill>
      <xdr:spPr>
        <a:xfrm>
          <a:off x="595440" y="63490320"/>
          <a:ext cx="1142640" cy="112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111600</xdr:rowOff>
    </xdr:from>
    <xdr:to>
      <xdr:col>0</xdr:col>
      <xdr:colOff>1738080</xdr:colOff>
      <xdr:row>469</xdr:row>
      <xdr:rowOff>54720</xdr:rowOff>
    </xdr:to>
    <xdr:pic>
      <xdr:nvPicPr>
        <xdr:cNvPr id="41" name="Рисунок 167" descr=""/>
        <xdr:cNvPicPr/>
      </xdr:nvPicPr>
      <xdr:blipFill>
        <a:blip r:embed="rId42"/>
        <a:stretch/>
      </xdr:blipFill>
      <xdr:spPr>
        <a:xfrm>
          <a:off x="595440" y="63491400"/>
          <a:ext cx="1142640" cy="117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111600</xdr:rowOff>
    </xdr:from>
    <xdr:to>
      <xdr:col>0</xdr:col>
      <xdr:colOff>1738080</xdr:colOff>
      <xdr:row>469</xdr:row>
      <xdr:rowOff>46440</xdr:rowOff>
    </xdr:to>
    <xdr:pic>
      <xdr:nvPicPr>
        <xdr:cNvPr id="42" name="Рисунок 171" descr=""/>
        <xdr:cNvPicPr/>
      </xdr:nvPicPr>
      <xdr:blipFill>
        <a:blip r:embed="rId43"/>
        <a:stretch/>
      </xdr:blipFill>
      <xdr:spPr>
        <a:xfrm>
          <a:off x="595440" y="63491400"/>
          <a:ext cx="1142640" cy="117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110160</xdr:rowOff>
    </xdr:from>
    <xdr:to>
      <xdr:col>0</xdr:col>
      <xdr:colOff>1738080</xdr:colOff>
      <xdr:row>469</xdr:row>
      <xdr:rowOff>73800</xdr:rowOff>
    </xdr:to>
    <xdr:pic>
      <xdr:nvPicPr>
        <xdr:cNvPr id="43" name="Рисунок 175" descr=""/>
        <xdr:cNvPicPr/>
      </xdr:nvPicPr>
      <xdr:blipFill>
        <a:blip r:embed="rId44"/>
        <a:stretch/>
      </xdr:blipFill>
      <xdr:spPr>
        <a:xfrm>
          <a:off x="595440" y="63489960"/>
          <a:ext cx="1142640" cy="119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111240</xdr:rowOff>
    </xdr:from>
    <xdr:to>
      <xdr:col>0</xdr:col>
      <xdr:colOff>1738080</xdr:colOff>
      <xdr:row>469</xdr:row>
      <xdr:rowOff>166320</xdr:rowOff>
    </xdr:to>
    <xdr:pic>
      <xdr:nvPicPr>
        <xdr:cNvPr id="44" name="Рисунок 179" descr=""/>
        <xdr:cNvPicPr/>
      </xdr:nvPicPr>
      <xdr:blipFill>
        <a:blip r:embed="rId45"/>
        <a:stretch/>
      </xdr:blipFill>
      <xdr:spPr>
        <a:xfrm>
          <a:off x="595440" y="63491040"/>
          <a:ext cx="1142640" cy="1290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462</xdr:row>
      <xdr:rowOff>108360</xdr:rowOff>
    </xdr:from>
    <xdr:to>
      <xdr:col>0</xdr:col>
      <xdr:colOff>1738080</xdr:colOff>
      <xdr:row>465</xdr:row>
      <xdr:rowOff>154440</xdr:rowOff>
    </xdr:to>
    <xdr:pic>
      <xdr:nvPicPr>
        <xdr:cNvPr id="45" name="Рисунок 183" descr=""/>
        <xdr:cNvPicPr/>
      </xdr:nvPicPr>
      <xdr:blipFill>
        <a:blip r:embed="rId46"/>
        <a:stretch/>
      </xdr:blipFill>
      <xdr:spPr>
        <a:xfrm>
          <a:off x="595440" y="63488160"/>
          <a:ext cx="1142640" cy="57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46" name="Рисунок 187" descr=""/>
        <xdr:cNvPicPr/>
      </xdr:nvPicPr>
      <xdr:blipFill>
        <a:blip r:embed="rId47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25200</xdr:rowOff>
    </xdr:from>
    <xdr:to>
      <xdr:col>0</xdr:col>
      <xdr:colOff>1738080</xdr:colOff>
      <xdr:row>170</xdr:row>
      <xdr:rowOff>104040</xdr:rowOff>
    </xdr:to>
    <xdr:pic>
      <xdr:nvPicPr>
        <xdr:cNvPr id="47" name="Рисунок 191" descr=""/>
        <xdr:cNvPicPr/>
      </xdr:nvPicPr>
      <xdr:blipFill>
        <a:blip r:embed="rId48"/>
        <a:stretch/>
      </xdr:blipFill>
      <xdr:spPr>
        <a:xfrm>
          <a:off x="595440" y="10622520"/>
          <a:ext cx="1142640" cy="131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23760</xdr:rowOff>
    </xdr:from>
    <xdr:to>
      <xdr:col>0</xdr:col>
      <xdr:colOff>1738080</xdr:colOff>
      <xdr:row>166</xdr:row>
      <xdr:rowOff>110160</xdr:rowOff>
    </xdr:to>
    <xdr:pic>
      <xdr:nvPicPr>
        <xdr:cNvPr id="48" name="Рисунок 195" descr=""/>
        <xdr:cNvPicPr/>
      </xdr:nvPicPr>
      <xdr:blipFill>
        <a:blip r:embed="rId49"/>
        <a:stretch/>
      </xdr:blipFill>
      <xdr:spPr>
        <a:xfrm>
          <a:off x="595440" y="10621080"/>
          <a:ext cx="1142640" cy="61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22680</xdr:rowOff>
    </xdr:from>
    <xdr:to>
      <xdr:col>0</xdr:col>
      <xdr:colOff>1738080</xdr:colOff>
      <xdr:row>170</xdr:row>
      <xdr:rowOff>68040</xdr:rowOff>
    </xdr:to>
    <xdr:pic>
      <xdr:nvPicPr>
        <xdr:cNvPr id="49" name="Рисунок 199" descr=""/>
        <xdr:cNvPicPr/>
      </xdr:nvPicPr>
      <xdr:blipFill>
        <a:blip r:embed="rId50"/>
        <a:stretch/>
      </xdr:blipFill>
      <xdr:spPr>
        <a:xfrm>
          <a:off x="595440" y="10620000"/>
          <a:ext cx="1142640" cy="128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21960</xdr:rowOff>
    </xdr:from>
    <xdr:to>
      <xdr:col>0</xdr:col>
      <xdr:colOff>1738080</xdr:colOff>
      <xdr:row>166</xdr:row>
      <xdr:rowOff>130680</xdr:rowOff>
    </xdr:to>
    <xdr:pic>
      <xdr:nvPicPr>
        <xdr:cNvPr id="50" name="Рисунок 203" descr=""/>
        <xdr:cNvPicPr/>
      </xdr:nvPicPr>
      <xdr:blipFill>
        <a:blip r:embed="rId51"/>
        <a:stretch/>
      </xdr:blipFill>
      <xdr:spPr>
        <a:xfrm>
          <a:off x="595440" y="10619280"/>
          <a:ext cx="1142640" cy="63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51" name="Рисунок 207" descr=""/>
        <xdr:cNvPicPr/>
      </xdr:nvPicPr>
      <xdr:blipFill>
        <a:blip r:embed="rId52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73440</xdr:rowOff>
    </xdr:to>
    <xdr:pic>
      <xdr:nvPicPr>
        <xdr:cNvPr id="52" name="Рисунок 211" descr=""/>
        <xdr:cNvPicPr/>
      </xdr:nvPicPr>
      <xdr:blipFill>
        <a:blip r:embed="rId53"/>
        <a:stretch/>
      </xdr:blipFill>
      <xdr:spPr>
        <a:xfrm>
          <a:off x="595440" y="10621440"/>
          <a:ext cx="1142640" cy="1285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53" name="Рисунок 215" descr=""/>
        <xdr:cNvPicPr/>
      </xdr:nvPicPr>
      <xdr:blipFill>
        <a:blip r:embed="rId54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54" name="Рисунок 218" descr=""/>
        <xdr:cNvPicPr/>
      </xdr:nvPicPr>
      <xdr:blipFill>
        <a:blip r:embed="rId55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23040</xdr:rowOff>
    </xdr:from>
    <xdr:to>
      <xdr:col>0</xdr:col>
      <xdr:colOff>1738080</xdr:colOff>
      <xdr:row>166</xdr:row>
      <xdr:rowOff>154800</xdr:rowOff>
    </xdr:to>
    <xdr:pic>
      <xdr:nvPicPr>
        <xdr:cNvPr id="55" name="Рисунок 220" descr=""/>
        <xdr:cNvPicPr/>
      </xdr:nvPicPr>
      <xdr:blipFill>
        <a:blip r:embed="rId56"/>
        <a:stretch/>
      </xdr:blipFill>
      <xdr:spPr>
        <a:xfrm>
          <a:off x="595440" y="10620360"/>
          <a:ext cx="1142640" cy="66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32760</xdr:rowOff>
    </xdr:to>
    <xdr:pic>
      <xdr:nvPicPr>
        <xdr:cNvPr id="56" name="Рисунок 222" descr=""/>
        <xdr:cNvPicPr/>
      </xdr:nvPicPr>
      <xdr:blipFill>
        <a:blip r:embed="rId57"/>
        <a:stretch/>
      </xdr:blipFill>
      <xdr:spPr>
        <a:xfrm>
          <a:off x="595440" y="10621440"/>
          <a:ext cx="1142640" cy="124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24480</xdr:rowOff>
    </xdr:from>
    <xdr:to>
      <xdr:col>0</xdr:col>
      <xdr:colOff>1738080</xdr:colOff>
      <xdr:row>170</xdr:row>
      <xdr:rowOff>149040</xdr:rowOff>
    </xdr:to>
    <xdr:pic>
      <xdr:nvPicPr>
        <xdr:cNvPr id="57" name="Рисунок 224" descr=""/>
        <xdr:cNvPicPr/>
      </xdr:nvPicPr>
      <xdr:blipFill>
        <a:blip r:embed="rId58"/>
        <a:stretch/>
      </xdr:blipFill>
      <xdr:spPr>
        <a:xfrm>
          <a:off x="595440" y="10621800"/>
          <a:ext cx="1142640" cy="1360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25920</xdr:rowOff>
    </xdr:from>
    <xdr:to>
      <xdr:col>0</xdr:col>
      <xdr:colOff>1738080</xdr:colOff>
      <xdr:row>170</xdr:row>
      <xdr:rowOff>86400</xdr:rowOff>
    </xdr:to>
    <xdr:pic>
      <xdr:nvPicPr>
        <xdr:cNvPr id="58" name="Рисунок 226" descr=""/>
        <xdr:cNvPicPr/>
      </xdr:nvPicPr>
      <xdr:blipFill>
        <a:blip r:embed="rId59"/>
        <a:stretch/>
      </xdr:blipFill>
      <xdr:spPr>
        <a:xfrm>
          <a:off x="595440" y="10623240"/>
          <a:ext cx="1142640" cy="129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168</xdr:row>
      <xdr:rowOff>70920</xdr:rowOff>
    </xdr:to>
    <xdr:pic>
      <xdr:nvPicPr>
        <xdr:cNvPr id="59" name="Рисунок 228" descr=""/>
        <xdr:cNvPicPr/>
      </xdr:nvPicPr>
      <xdr:blipFill>
        <a:blip r:embed="rId60"/>
        <a:stretch/>
      </xdr:blipFill>
      <xdr:spPr>
        <a:xfrm>
          <a:off x="595440" y="10621440"/>
          <a:ext cx="1142640" cy="92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170</xdr:row>
      <xdr:rowOff>15480</xdr:rowOff>
    </xdr:to>
    <xdr:pic>
      <xdr:nvPicPr>
        <xdr:cNvPr id="60" name="Рисунок 230" descr=""/>
        <xdr:cNvPicPr/>
      </xdr:nvPicPr>
      <xdr:blipFill>
        <a:blip r:embed="rId61"/>
        <a:stretch/>
      </xdr:blipFill>
      <xdr:spPr>
        <a:xfrm>
          <a:off x="595440" y="10620720"/>
          <a:ext cx="1142640" cy="1227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168</xdr:row>
      <xdr:rowOff>163800</xdr:rowOff>
    </xdr:to>
    <xdr:pic>
      <xdr:nvPicPr>
        <xdr:cNvPr id="61" name="Рисунок 232" descr=""/>
        <xdr:cNvPicPr/>
      </xdr:nvPicPr>
      <xdr:blipFill>
        <a:blip r:embed="rId62"/>
        <a:stretch/>
      </xdr:blipFill>
      <xdr:spPr>
        <a:xfrm>
          <a:off x="595440" y="10621440"/>
          <a:ext cx="1142640" cy="1022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22320</xdr:rowOff>
    </xdr:from>
    <xdr:to>
      <xdr:col>0</xdr:col>
      <xdr:colOff>1738080</xdr:colOff>
      <xdr:row>170</xdr:row>
      <xdr:rowOff>52560</xdr:rowOff>
    </xdr:to>
    <xdr:pic>
      <xdr:nvPicPr>
        <xdr:cNvPr id="62" name="Рисунок 234" descr=""/>
        <xdr:cNvPicPr/>
      </xdr:nvPicPr>
      <xdr:blipFill>
        <a:blip r:embed="rId63"/>
        <a:stretch/>
      </xdr:blipFill>
      <xdr:spPr>
        <a:xfrm>
          <a:off x="595440" y="10619640"/>
          <a:ext cx="1142640" cy="126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170</xdr:row>
      <xdr:rowOff>83160</xdr:rowOff>
    </xdr:to>
    <xdr:pic>
      <xdr:nvPicPr>
        <xdr:cNvPr id="63" name="Рисунок 236" descr=""/>
        <xdr:cNvPicPr/>
      </xdr:nvPicPr>
      <xdr:blipFill>
        <a:blip r:embed="rId64"/>
        <a:stretch/>
      </xdr:blipFill>
      <xdr:spPr>
        <a:xfrm>
          <a:off x="595440" y="10620720"/>
          <a:ext cx="1142640" cy="129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32760</xdr:rowOff>
    </xdr:to>
    <xdr:pic>
      <xdr:nvPicPr>
        <xdr:cNvPr id="64" name="Рисунок 238" descr=""/>
        <xdr:cNvPicPr/>
      </xdr:nvPicPr>
      <xdr:blipFill>
        <a:blip r:embed="rId65"/>
        <a:stretch/>
      </xdr:blipFill>
      <xdr:spPr>
        <a:xfrm>
          <a:off x="595440" y="10621440"/>
          <a:ext cx="1142640" cy="124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32760</xdr:rowOff>
    </xdr:to>
    <xdr:pic>
      <xdr:nvPicPr>
        <xdr:cNvPr id="65" name="Рисунок 240" descr=""/>
        <xdr:cNvPicPr/>
      </xdr:nvPicPr>
      <xdr:blipFill>
        <a:blip r:embed="rId66"/>
        <a:stretch/>
      </xdr:blipFill>
      <xdr:spPr>
        <a:xfrm>
          <a:off x="595440" y="10621440"/>
          <a:ext cx="1142640" cy="124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360</xdr:rowOff>
    </xdr:from>
    <xdr:to>
      <xdr:col>0</xdr:col>
      <xdr:colOff>1738080</xdr:colOff>
      <xdr:row>170</xdr:row>
      <xdr:rowOff>32760</xdr:rowOff>
    </xdr:to>
    <xdr:pic>
      <xdr:nvPicPr>
        <xdr:cNvPr id="66" name="Рисунок 242" descr=""/>
        <xdr:cNvPicPr/>
      </xdr:nvPicPr>
      <xdr:blipFill>
        <a:blip r:embed="rId67"/>
        <a:stretch/>
      </xdr:blipFill>
      <xdr:spPr>
        <a:xfrm>
          <a:off x="595440" y="10597680"/>
          <a:ext cx="1142640" cy="126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21600</xdr:rowOff>
    </xdr:from>
    <xdr:to>
      <xdr:col>0</xdr:col>
      <xdr:colOff>1738080</xdr:colOff>
      <xdr:row>169</xdr:row>
      <xdr:rowOff>134280</xdr:rowOff>
    </xdr:to>
    <xdr:pic>
      <xdr:nvPicPr>
        <xdr:cNvPr id="67" name="Рисунок 244" descr=""/>
        <xdr:cNvPicPr/>
      </xdr:nvPicPr>
      <xdr:blipFill>
        <a:blip r:embed="rId68"/>
        <a:stretch/>
      </xdr:blipFill>
      <xdr:spPr>
        <a:xfrm>
          <a:off x="595440" y="10618920"/>
          <a:ext cx="1142640" cy="117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169</xdr:row>
      <xdr:rowOff>133560</xdr:rowOff>
    </xdr:to>
    <xdr:pic>
      <xdr:nvPicPr>
        <xdr:cNvPr id="68" name="Рисунок 246" descr=""/>
        <xdr:cNvPicPr/>
      </xdr:nvPicPr>
      <xdr:blipFill>
        <a:blip r:embed="rId69"/>
        <a:stretch/>
      </xdr:blipFill>
      <xdr:spPr>
        <a:xfrm>
          <a:off x="595440" y="10620720"/>
          <a:ext cx="1142640" cy="116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24840</xdr:rowOff>
    </xdr:from>
    <xdr:to>
      <xdr:col>0</xdr:col>
      <xdr:colOff>1738080</xdr:colOff>
      <xdr:row>168</xdr:row>
      <xdr:rowOff>145800</xdr:rowOff>
    </xdr:to>
    <xdr:pic>
      <xdr:nvPicPr>
        <xdr:cNvPr id="69" name="Рисунок 248" descr=""/>
        <xdr:cNvPicPr/>
      </xdr:nvPicPr>
      <xdr:blipFill>
        <a:blip r:embed="rId70"/>
        <a:stretch/>
      </xdr:blipFill>
      <xdr:spPr>
        <a:xfrm>
          <a:off x="595440" y="10622160"/>
          <a:ext cx="1142640" cy="100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169</xdr:row>
      <xdr:rowOff>106560</xdr:rowOff>
    </xdr:to>
    <xdr:pic>
      <xdr:nvPicPr>
        <xdr:cNvPr id="70" name="Рисунок 250" descr=""/>
        <xdr:cNvPicPr/>
      </xdr:nvPicPr>
      <xdr:blipFill>
        <a:blip r:embed="rId71"/>
        <a:stretch/>
      </xdr:blipFill>
      <xdr:spPr>
        <a:xfrm>
          <a:off x="595440" y="10620720"/>
          <a:ext cx="1142640" cy="1142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22320</xdr:rowOff>
    </xdr:from>
    <xdr:to>
      <xdr:col>0</xdr:col>
      <xdr:colOff>1738080</xdr:colOff>
      <xdr:row>169</xdr:row>
      <xdr:rowOff>117000</xdr:rowOff>
    </xdr:to>
    <xdr:pic>
      <xdr:nvPicPr>
        <xdr:cNvPr id="71" name="Рисунок 252" descr=""/>
        <xdr:cNvPicPr/>
      </xdr:nvPicPr>
      <xdr:blipFill>
        <a:blip r:embed="rId72"/>
        <a:stretch/>
      </xdr:blipFill>
      <xdr:spPr>
        <a:xfrm>
          <a:off x="595440" y="10619640"/>
          <a:ext cx="1142640" cy="1153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26280</xdr:rowOff>
    </xdr:from>
    <xdr:to>
      <xdr:col>0</xdr:col>
      <xdr:colOff>1738080</xdr:colOff>
      <xdr:row>169</xdr:row>
      <xdr:rowOff>128160</xdr:rowOff>
    </xdr:to>
    <xdr:pic>
      <xdr:nvPicPr>
        <xdr:cNvPr id="72" name="Рисунок 254" descr=""/>
        <xdr:cNvPicPr/>
      </xdr:nvPicPr>
      <xdr:blipFill>
        <a:blip r:embed="rId73"/>
        <a:stretch/>
      </xdr:blipFill>
      <xdr:spPr>
        <a:xfrm>
          <a:off x="595440" y="10623600"/>
          <a:ext cx="1142640" cy="116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23760</xdr:rowOff>
    </xdr:from>
    <xdr:to>
      <xdr:col>0</xdr:col>
      <xdr:colOff>1738080</xdr:colOff>
      <xdr:row>169</xdr:row>
      <xdr:rowOff>64800</xdr:rowOff>
    </xdr:to>
    <xdr:pic>
      <xdr:nvPicPr>
        <xdr:cNvPr id="73" name="Рисунок 256" descr=""/>
        <xdr:cNvPicPr/>
      </xdr:nvPicPr>
      <xdr:blipFill>
        <a:blip r:embed="rId74"/>
        <a:stretch/>
      </xdr:blipFill>
      <xdr:spPr>
        <a:xfrm>
          <a:off x="595440" y="10621080"/>
          <a:ext cx="1142640" cy="110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24840</xdr:rowOff>
    </xdr:from>
    <xdr:to>
      <xdr:col>0</xdr:col>
      <xdr:colOff>1738080</xdr:colOff>
      <xdr:row>170</xdr:row>
      <xdr:rowOff>55440</xdr:rowOff>
    </xdr:to>
    <xdr:pic>
      <xdr:nvPicPr>
        <xdr:cNvPr id="74" name="Рисунок 258" descr=""/>
        <xdr:cNvPicPr/>
      </xdr:nvPicPr>
      <xdr:blipFill>
        <a:blip r:embed="rId75"/>
        <a:stretch/>
      </xdr:blipFill>
      <xdr:spPr>
        <a:xfrm>
          <a:off x="595440" y="10622160"/>
          <a:ext cx="1142640" cy="126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169</xdr:row>
      <xdr:rowOff>98280</xdr:rowOff>
    </xdr:to>
    <xdr:pic>
      <xdr:nvPicPr>
        <xdr:cNvPr id="75" name="Рисунок 260" descr=""/>
        <xdr:cNvPicPr/>
      </xdr:nvPicPr>
      <xdr:blipFill>
        <a:blip r:embed="rId76"/>
        <a:stretch/>
      </xdr:blipFill>
      <xdr:spPr>
        <a:xfrm>
          <a:off x="595440" y="10620720"/>
          <a:ext cx="1142640" cy="1134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22680</xdr:rowOff>
    </xdr:from>
    <xdr:to>
      <xdr:col>0</xdr:col>
      <xdr:colOff>1738080</xdr:colOff>
      <xdr:row>170</xdr:row>
      <xdr:rowOff>83520</xdr:rowOff>
    </xdr:to>
    <xdr:pic>
      <xdr:nvPicPr>
        <xdr:cNvPr id="76" name="Рисунок 262" descr=""/>
        <xdr:cNvPicPr/>
      </xdr:nvPicPr>
      <xdr:blipFill>
        <a:blip r:embed="rId77"/>
        <a:stretch/>
      </xdr:blipFill>
      <xdr:spPr>
        <a:xfrm>
          <a:off x="595440" y="10620000"/>
          <a:ext cx="1142640" cy="1296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22680</xdr:rowOff>
    </xdr:from>
    <xdr:to>
      <xdr:col>0</xdr:col>
      <xdr:colOff>1738080</xdr:colOff>
      <xdr:row>170</xdr:row>
      <xdr:rowOff>128160</xdr:rowOff>
    </xdr:to>
    <xdr:pic>
      <xdr:nvPicPr>
        <xdr:cNvPr id="77" name="Рисунок 264" descr=""/>
        <xdr:cNvPicPr/>
      </xdr:nvPicPr>
      <xdr:blipFill>
        <a:blip r:embed="rId78"/>
        <a:stretch/>
      </xdr:blipFill>
      <xdr:spPr>
        <a:xfrm>
          <a:off x="595440" y="10620000"/>
          <a:ext cx="1142640" cy="134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25200</xdr:rowOff>
    </xdr:from>
    <xdr:to>
      <xdr:col>0</xdr:col>
      <xdr:colOff>1738080</xdr:colOff>
      <xdr:row>170</xdr:row>
      <xdr:rowOff>166320</xdr:rowOff>
    </xdr:to>
    <xdr:pic>
      <xdr:nvPicPr>
        <xdr:cNvPr id="78" name="Рисунок 266" descr=""/>
        <xdr:cNvPicPr/>
      </xdr:nvPicPr>
      <xdr:blipFill>
        <a:blip r:embed="rId79"/>
        <a:stretch/>
      </xdr:blipFill>
      <xdr:spPr>
        <a:xfrm>
          <a:off x="595440" y="10622520"/>
          <a:ext cx="1142640" cy="137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25920</xdr:rowOff>
    </xdr:from>
    <xdr:to>
      <xdr:col>0</xdr:col>
      <xdr:colOff>1738080</xdr:colOff>
      <xdr:row>166</xdr:row>
      <xdr:rowOff>165240</xdr:rowOff>
    </xdr:to>
    <xdr:pic>
      <xdr:nvPicPr>
        <xdr:cNvPr id="79" name="Рисунок 268" descr=""/>
        <xdr:cNvPicPr/>
      </xdr:nvPicPr>
      <xdr:blipFill>
        <a:blip r:embed="rId80"/>
        <a:stretch/>
      </xdr:blipFill>
      <xdr:spPr>
        <a:xfrm>
          <a:off x="595440" y="10623240"/>
          <a:ext cx="1142640" cy="66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80" name="Рисунок 270" descr=""/>
        <xdr:cNvPicPr/>
      </xdr:nvPicPr>
      <xdr:blipFill>
        <a:blip r:embed="rId81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118800</xdr:rowOff>
    </xdr:to>
    <xdr:pic>
      <xdr:nvPicPr>
        <xdr:cNvPr id="81" name="Рисунок 272" descr=""/>
        <xdr:cNvPicPr/>
      </xdr:nvPicPr>
      <xdr:blipFill>
        <a:blip r:embed="rId82"/>
        <a:stretch/>
      </xdr:blipFill>
      <xdr:spPr>
        <a:xfrm>
          <a:off x="595440" y="10621440"/>
          <a:ext cx="1142640" cy="80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89640</xdr:rowOff>
    </xdr:to>
    <xdr:pic>
      <xdr:nvPicPr>
        <xdr:cNvPr id="82" name="Рисунок 274" descr=""/>
        <xdr:cNvPicPr/>
      </xdr:nvPicPr>
      <xdr:blipFill>
        <a:blip r:embed="rId83"/>
        <a:stretch/>
      </xdr:blipFill>
      <xdr:spPr>
        <a:xfrm>
          <a:off x="595440" y="10621440"/>
          <a:ext cx="1142640" cy="1301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22320</xdr:rowOff>
    </xdr:from>
    <xdr:to>
      <xdr:col>0</xdr:col>
      <xdr:colOff>1738080</xdr:colOff>
      <xdr:row>169</xdr:row>
      <xdr:rowOff>135720</xdr:rowOff>
    </xdr:to>
    <xdr:pic>
      <xdr:nvPicPr>
        <xdr:cNvPr id="83" name="Рисунок 276" descr=""/>
        <xdr:cNvPicPr/>
      </xdr:nvPicPr>
      <xdr:blipFill>
        <a:blip r:embed="rId84"/>
        <a:stretch/>
      </xdr:blipFill>
      <xdr:spPr>
        <a:xfrm>
          <a:off x="595440" y="10619640"/>
          <a:ext cx="1142640" cy="117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21600</xdr:rowOff>
    </xdr:from>
    <xdr:to>
      <xdr:col>0</xdr:col>
      <xdr:colOff>1738080</xdr:colOff>
      <xdr:row>166</xdr:row>
      <xdr:rowOff>109800</xdr:rowOff>
    </xdr:to>
    <xdr:pic>
      <xdr:nvPicPr>
        <xdr:cNvPr id="84" name="Рисунок 278" descr=""/>
        <xdr:cNvPicPr/>
      </xdr:nvPicPr>
      <xdr:blipFill>
        <a:blip r:embed="rId85"/>
        <a:stretch/>
      </xdr:blipFill>
      <xdr:spPr>
        <a:xfrm>
          <a:off x="595440" y="10618920"/>
          <a:ext cx="1142640" cy="61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25920</xdr:rowOff>
    </xdr:from>
    <xdr:to>
      <xdr:col>0</xdr:col>
      <xdr:colOff>1738080</xdr:colOff>
      <xdr:row>167</xdr:row>
      <xdr:rowOff>103680</xdr:rowOff>
    </xdr:to>
    <xdr:pic>
      <xdr:nvPicPr>
        <xdr:cNvPr id="85" name="Рисунок 280" descr=""/>
        <xdr:cNvPicPr/>
      </xdr:nvPicPr>
      <xdr:blipFill>
        <a:blip r:embed="rId86"/>
        <a:stretch/>
      </xdr:blipFill>
      <xdr:spPr>
        <a:xfrm>
          <a:off x="595440" y="10623240"/>
          <a:ext cx="1142640" cy="78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25560</xdr:rowOff>
    </xdr:from>
    <xdr:to>
      <xdr:col>0</xdr:col>
      <xdr:colOff>1738080</xdr:colOff>
      <xdr:row>166</xdr:row>
      <xdr:rowOff>161640</xdr:rowOff>
    </xdr:to>
    <xdr:pic>
      <xdr:nvPicPr>
        <xdr:cNvPr id="86" name="Рисунок 282" descr=""/>
        <xdr:cNvPicPr/>
      </xdr:nvPicPr>
      <xdr:blipFill>
        <a:blip r:embed="rId87"/>
        <a:stretch/>
      </xdr:blipFill>
      <xdr:spPr>
        <a:xfrm>
          <a:off x="595440" y="10622880"/>
          <a:ext cx="1142640" cy="66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23040</xdr:rowOff>
    </xdr:from>
    <xdr:to>
      <xdr:col>0</xdr:col>
      <xdr:colOff>1738080</xdr:colOff>
      <xdr:row>170</xdr:row>
      <xdr:rowOff>98640</xdr:rowOff>
    </xdr:to>
    <xdr:pic>
      <xdr:nvPicPr>
        <xdr:cNvPr id="87" name="Рисунок 284" descr=""/>
        <xdr:cNvPicPr/>
      </xdr:nvPicPr>
      <xdr:blipFill>
        <a:blip r:embed="rId88"/>
        <a:stretch/>
      </xdr:blipFill>
      <xdr:spPr>
        <a:xfrm>
          <a:off x="595440" y="10620360"/>
          <a:ext cx="1142640" cy="1311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23760</xdr:rowOff>
    </xdr:from>
    <xdr:to>
      <xdr:col>0</xdr:col>
      <xdr:colOff>1738080</xdr:colOff>
      <xdr:row>170</xdr:row>
      <xdr:rowOff>36360</xdr:rowOff>
    </xdr:to>
    <xdr:pic>
      <xdr:nvPicPr>
        <xdr:cNvPr id="88" name="Рисунок 286" descr=""/>
        <xdr:cNvPicPr/>
      </xdr:nvPicPr>
      <xdr:blipFill>
        <a:blip r:embed="rId89"/>
        <a:stretch/>
      </xdr:blipFill>
      <xdr:spPr>
        <a:xfrm>
          <a:off x="595440" y="10621080"/>
          <a:ext cx="1142640" cy="124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22680</xdr:rowOff>
    </xdr:from>
    <xdr:to>
      <xdr:col>0</xdr:col>
      <xdr:colOff>1738080</xdr:colOff>
      <xdr:row>170</xdr:row>
      <xdr:rowOff>142920</xdr:rowOff>
    </xdr:to>
    <xdr:pic>
      <xdr:nvPicPr>
        <xdr:cNvPr id="89" name="Рисунок 288" descr=""/>
        <xdr:cNvPicPr/>
      </xdr:nvPicPr>
      <xdr:blipFill>
        <a:blip r:embed="rId90"/>
        <a:stretch/>
      </xdr:blipFill>
      <xdr:spPr>
        <a:xfrm>
          <a:off x="595440" y="10620000"/>
          <a:ext cx="1142640" cy="135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23760</xdr:rowOff>
    </xdr:from>
    <xdr:to>
      <xdr:col>0</xdr:col>
      <xdr:colOff>1738080</xdr:colOff>
      <xdr:row>169</xdr:row>
      <xdr:rowOff>154800</xdr:rowOff>
    </xdr:to>
    <xdr:pic>
      <xdr:nvPicPr>
        <xdr:cNvPr id="90" name="Рисунок 290" descr=""/>
        <xdr:cNvPicPr/>
      </xdr:nvPicPr>
      <xdr:blipFill>
        <a:blip r:embed="rId91"/>
        <a:stretch/>
      </xdr:blipFill>
      <xdr:spPr>
        <a:xfrm>
          <a:off x="595440" y="10621080"/>
          <a:ext cx="1142640" cy="119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23760</xdr:rowOff>
    </xdr:from>
    <xdr:to>
      <xdr:col>0</xdr:col>
      <xdr:colOff>1738080</xdr:colOff>
      <xdr:row>171</xdr:row>
      <xdr:rowOff>100080</xdr:rowOff>
    </xdr:to>
    <xdr:pic>
      <xdr:nvPicPr>
        <xdr:cNvPr id="91" name="Рисунок 292" descr=""/>
        <xdr:cNvPicPr/>
      </xdr:nvPicPr>
      <xdr:blipFill>
        <a:blip r:embed="rId92"/>
        <a:stretch/>
      </xdr:blipFill>
      <xdr:spPr>
        <a:xfrm>
          <a:off x="595440" y="10621080"/>
          <a:ext cx="1142640" cy="148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167</xdr:row>
      <xdr:rowOff>156960</xdr:rowOff>
    </xdr:to>
    <xdr:pic>
      <xdr:nvPicPr>
        <xdr:cNvPr id="92" name="Рисунок 294" descr=""/>
        <xdr:cNvPicPr/>
      </xdr:nvPicPr>
      <xdr:blipFill>
        <a:blip r:embed="rId93"/>
        <a:stretch/>
      </xdr:blipFill>
      <xdr:spPr>
        <a:xfrm>
          <a:off x="595440" y="10621440"/>
          <a:ext cx="1142640" cy="83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21960</xdr:rowOff>
    </xdr:from>
    <xdr:to>
      <xdr:col>0</xdr:col>
      <xdr:colOff>1738080</xdr:colOff>
      <xdr:row>170</xdr:row>
      <xdr:rowOff>84960</xdr:rowOff>
    </xdr:to>
    <xdr:pic>
      <xdr:nvPicPr>
        <xdr:cNvPr id="93" name="Рисунок 296" descr=""/>
        <xdr:cNvPicPr/>
      </xdr:nvPicPr>
      <xdr:blipFill>
        <a:blip r:embed="rId94"/>
        <a:stretch/>
      </xdr:blipFill>
      <xdr:spPr>
        <a:xfrm>
          <a:off x="595440" y="10619280"/>
          <a:ext cx="1142640" cy="129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22320</xdr:rowOff>
    </xdr:from>
    <xdr:to>
      <xdr:col>0</xdr:col>
      <xdr:colOff>1738080</xdr:colOff>
      <xdr:row>169</xdr:row>
      <xdr:rowOff>28800</xdr:rowOff>
    </xdr:to>
    <xdr:pic>
      <xdr:nvPicPr>
        <xdr:cNvPr id="94" name="Рисунок 298" descr=""/>
        <xdr:cNvPicPr/>
      </xdr:nvPicPr>
      <xdr:blipFill>
        <a:blip r:embed="rId95"/>
        <a:stretch/>
      </xdr:blipFill>
      <xdr:spPr>
        <a:xfrm>
          <a:off x="595440" y="10619640"/>
          <a:ext cx="1142640" cy="106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21600</xdr:rowOff>
    </xdr:from>
    <xdr:to>
      <xdr:col>0</xdr:col>
      <xdr:colOff>1738080</xdr:colOff>
      <xdr:row>170</xdr:row>
      <xdr:rowOff>151920</xdr:rowOff>
    </xdr:to>
    <xdr:pic>
      <xdr:nvPicPr>
        <xdr:cNvPr id="95" name="Рисунок 300" descr=""/>
        <xdr:cNvPicPr/>
      </xdr:nvPicPr>
      <xdr:blipFill>
        <a:blip r:embed="rId96"/>
        <a:stretch/>
      </xdr:blipFill>
      <xdr:spPr>
        <a:xfrm>
          <a:off x="595440" y="10618920"/>
          <a:ext cx="1142640" cy="136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24480</xdr:rowOff>
    </xdr:from>
    <xdr:to>
      <xdr:col>0</xdr:col>
      <xdr:colOff>1738080</xdr:colOff>
      <xdr:row>170</xdr:row>
      <xdr:rowOff>147960</xdr:rowOff>
    </xdr:to>
    <xdr:pic>
      <xdr:nvPicPr>
        <xdr:cNvPr id="96" name="Рисунок 302" descr=""/>
        <xdr:cNvPicPr/>
      </xdr:nvPicPr>
      <xdr:blipFill>
        <a:blip r:embed="rId97"/>
        <a:stretch/>
      </xdr:blipFill>
      <xdr:spPr>
        <a:xfrm>
          <a:off x="595440" y="10621800"/>
          <a:ext cx="1142640" cy="135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25200</xdr:rowOff>
    </xdr:from>
    <xdr:to>
      <xdr:col>0</xdr:col>
      <xdr:colOff>1738080</xdr:colOff>
      <xdr:row>170</xdr:row>
      <xdr:rowOff>33840</xdr:rowOff>
    </xdr:to>
    <xdr:pic>
      <xdr:nvPicPr>
        <xdr:cNvPr id="97" name="Рисунок 304" descr=""/>
        <xdr:cNvPicPr/>
      </xdr:nvPicPr>
      <xdr:blipFill>
        <a:blip r:embed="rId98"/>
        <a:stretch/>
      </xdr:blipFill>
      <xdr:spPr>
        <a:xfrm>
          <a:off x="595440" y="10622520"/>
          <a:ext cx="1142640" cy="124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24480</xdr:rowOff>
    </xdr:from>
    <xdr:to>
      <xdr:col>0</xdr:col>
      <xdr:colOff>1738080</xdr:colOff>
      <xdr:row>170</xdr:row>
      <xdr:rowOff>7920</xdr:rowOff>
    </xdr:to>
    <xdr:pic>
      <xdr:nvPicPr>
        <xdr:cNvPr id="98" name="Рисунок 306" descr=""/>
        <xdr:cNvPicPr/>
      </xdr:nvPicPr>
      <xdr:blipFill>
        <a:blip r:embed="rId99"/>
        <a:stretch/>
      </xdr:blipFill>
      <xdr:spPr>
        <a:xfrm>
          <a:off x="595440" y="10621800"/>
          <a:ext cx="1142640" cy="121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24840</xdr:rowOff>
    </xdr:from>
    <xdr:to>
      <xdr:col>0</xdr:col>
      <xdr:colOff>1738080</xdr:colOff>
      <xdr:row>166</xdr:row>
      <xdr:rowOff>111960</xdr:rowOff>
    </xdr:to>
    <xdr:pic>
      <xdr:nvPicPr>
        <xdr:cNvPr id="99" name="Рисунок 308" descr=""/>
        <xdr:cNvPicPr/>
      </xdr:nvPicPr>
      <xdr:blipFill>
        <a:blip r:embed="rId100"/>
        <a:stretch/>
      </xdr:blipFill>
      <xdr:spPr>
        <a:xfrm>
          <a:off x="595440" y="10622160"/>
          <a:ext cx="1142640" cy="61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21600</xdr:rowOff>
    </xdr:from>
    <xdr:to>
      <xdr:col>0</xdr:col>
      <xdr:colOff>1738080</xdr:colOff>
      <xdr:row>167</xdr:row>
      <xdr:rowOff>85320</xdr:rowOff>
    </xdr:to>
    <xdr:pic>
      <xdr:nvPicPr>
        <xdr:cNvPr id="100" name="Рисунок 310" descr=""/>
        <xdr:cNvPicPr/>
      </xdr:nvPicPr>
      <xdr:blipFill>
        <a:blip r:embed="rId101"/>
        <a:stretch/>
      </xdr:blipFill>
      <xdr:spPr>
        <a:xfrm>
          <a:off x="595440" y="10618920"/>
          <a:ext cx="1142640" cy="76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24840</xdr:rowOff>
    </xdr:from>
    <xdr:to>
      <xdr:col>0</xdr:col>
      <xdr:colOff>1738080</xdr:colOff>
      <xdr:row>167</xdr:row>
      <xdr:rowOff>62640</xdr:rowOff>
    </xdr:to>
    <xdr:pic>
      <xdr:nvPicPr>
        <xdr:cNvPr id="101" name="Рисунок 312" descr=""/>
        <xdr:cNvPicPr/>
      </xdr:nvPicPr>
      <xdr:blipFill>
        <a:blip r:embed="rId102"/>
        <a:stretch/>
      </xdr:blipFill>
      <xdr:spPr>
        <a:xfrm>
          <a:off x="595440" y="10622160"/>
          <a:ext cx="1142640" cy="74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21960</xdr:rowOff>
    </xdr:from>
    <xdr:to>
      <xdr:col>0</xdr:col>
      <xdr:colOff>1738080</xdr:colOff>
      <xdr:row>170</xdr:row>
      <xdr:rowOff>110520</xdr:rowOff>
    </xdr:to>
    <xdr:pic>
      <xdr:nvPicPr>
        <xdr:cNvPr id="102" name="Рисунок 314" descr=""/>
        <xdr:cNvPicPr/>
      </xdr:nvPicPr>
      <xdr:blipFill>
        <a:blip r:embed="rId103"/>
        <a:stretch/>
      </xdr:blipFill>
      <xdr:spPr>
        <a:xfrm>
          <a:off x="595440" y="10619280"/>
          <a:ext cx="1142640" cy="132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22320</xdr:rowOff>
    </xdr:from>
    <xdr:to>
      <xdr:col>0</xdr:col>
      <xdr:colOff>1738080</xdr:colOff>
      <xdr:row>171</xdr:row>
      <xdr:rowOff>6120</xdr:rowOff>
    </xdr:to>
    <xdr:pic>
      <xdr:nvPicPr>
        <xdr:cNvPr id="103" name="Рисунок 316" descr=""/>
        <xdr:cNvPicPr/>
      </xdr:nvPicPr>
      <xdr:blipFill>
        <a:blip r:embed="rId104"/>
        <a:stretch/>
      </xdr:blipFill>
      <xdr:spPr>
        <a:xfrm>
          <a:off x="595440" y="10619640"/>
          <a:ext cx="1142640" cy="139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99360</xdr:rowOff>
    </xdr:to>
    <xdr:pic>
      <xdr:nvPicPr>
        <xdr:cNvPr id="104" name="Рисунок 318" descr=""/>
        <xdr:cNvPicPr/>
      </xdr:nvPicPr>
      <xdr:blipFill>
        <a:blip r:embed="rId105"/>
        <a:stretch/>
      </xdr:blipFill>
      <xdr:spPr>
        <a:xfrm>
          <a:off x="595440" y="10621440"/>
          <a:ext cx="1142640" cy="1311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23400</xdr:rowOff>
    </xdr:from>
    <xdr:to>
      <xdr:col>0</xdr:col>
      <xdr:colOff>1738080</xdr:colOff>
      <xdr:row>167</xdr:row>
      <xdr:rowOff>82440</xdr:rowOff>
    </xdr:to>
    <xdr:pic>
      <xdr:nvPicPr>
        <xdr:cNvPr id="105" name="Рисунок 320" descr=""/>
        <xdr:cNvPicPr/>
      </xdr:nvPicPr>
      <xdr:blipFill>
        <a:blip r:embed="rId106"/>
        <a:stretch/>
      </xdr:blipFill>
      <xdr:spPr>
        <a:xfrm>
          <a:off x="595440" y="10620720"/>
          <a:ext cx="1142640" cy="76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21960</xdr:rowOff>
    </xdr:from>
    <xdr:to>
      <xdr:col>0</xdr:col>
      <xdr:colOff>1738080</xdr:colOff>
      <xdr:row>170</xdr:row>
      <xdr:rowOff>29160</xdr:rowOff>
    </xdr:to>
    <xdr:pic>
      <xdr:nvPicPr>
        <xdr:cNvPr id="106" name="Рисунок 322" descr=""/>
        <xdr:cNvPicPr/>
      </xdr:nvPicPr>
      <xdr:blipFill>
        <a:blip r:embed="rId107"/>
        <a:stretch/>
      </xdr:blipFill>
      <xdr:spPr>
        <a:xfrm>
          <a:off x="595440" y="10619280"/>
          <a:ext cx="1142640" cy="124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21600</xdr:rowOff>
    </xdr:from>
    <xdr:to>
      <xdr:col>0</xdr:col>
      <xdr:colOff>1738080</xdr:colOff>
      <xdr:row>171</xdr:row>
      <xdr:rowOff>35280</xdr:rowOff>
    </xdr:to>
    <xdr:pic>
      <xdr:nvPicPr>
        <xdr:cNvPr id="107" name="Рисунок 324" descr=""/>
        <xdr:cNvPicPr/>
      </xdr:nvPicPr>
      <xdr:blipFill>
        <a:blip r:embed="rId108"/>
        <a:stretch/>
      </xdr:blipFill>
      <xdr:spPr>
        <a:xfrm>
          <a:off x="595440" y="10618920"/>
          <a:ext cx="1142640" cy="142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360</xdr:rowOff>
    </xdr:from>
    <xdr:to>
      <xdr:col>0</xdr:col>
      <xdr:colOff>1738080</xdr:colOff>
      <xdr:row>170</xdr:row>
      <xdr:rowOff>32760</xdr:rowOff>
    </xdr:to>
    <xdr:pic>
      <xdr:nvPicPr>
        <xdr:cNvPr id="108" name="Рисунок 240" descr=""/>
        <xdr:cNvPicPr/>
      </xdr:nvPicPr>
      <xdr:blipFill>
        <a:blip r:embed="rId109"/>
        <a:stretch/>
      </xdr:blipFill>
      <xdr:spPr>
        <a:xfrm>
          <a:off x="595440" y="10597680"/>
          <a:ext cx="1142640" cy="126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595440</xdr:colOff>
      <xdr:row>163</xdr:row>
      <xdr:rowOff>24120</xdr:rowOff>
    </xdr:from>
    <xdr:to>
      <xdr:col>0</xdr:col>
      <xdr:colOff>1738080</xdr:colOff>
      <xdr:row>170</xdr:row>
      <xdr:rowOff>32760</xdr:rowOff>
    </xdr:to>
    <xdr:pic>
      <xdr:nvPicPr>
        <xdr:cNvPr id="109" name="Рисунок 242" descr=""/>
        <xdr:cNvPicPr/>
      </xdr:nvPicPr>
      <xdr:blipFill>
        <a:blip r:embed="rId110"/>
        <a:stretch/>
      </xdr:blipFill>
      <xdr:spPr>
        <a:xfrm>
          <a:off x="595440" y="10621440"/>
          <a:ext cx="1142640" cy="1244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343080</xdr:colOff>
      <xdr:row>10</xdr:row>
      <xdr:rowOff>24480</xdr:rowOff>
    </xdr:from>
    <xdr:to>
      <xdr:col>0</xdr:col>
      <xdr:colOff>1485720</xdr:colOff>
      <xdr:row>10</xdr:row>
      <xdr:rowOff>588960</xdr:rowOff>
    </xdr:to>
    <xdr:pic>
      <xdr:nvPicPr>
        <xdr:cNvPr id="110" name="Рисунок 50" descr=""/>
        <xdr:cNvPicPr/>
      </xdr:nvPicPr>
      <xdr:blipFill>
        <a:blip r:embed="rId1"/>
        <a:stretch/>
      </xdr:blipFill>
      <xdr:spPr>
        <a:xfrm>
          <a:off x="343080" y="908280"/>
          <a:ext cx="1142640" cy="56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24480</xdr:rowOff>
    </xdr:from>
    <xdr:to>
      <xdr:col>0</xdr:col>
      <xdr:colOff>1485720</xdr:colOff>
      <xdr:row>10</xdr:row>
      <xdr:rowOff>608040</xdr:rowOff>
    </xdr:to>
    <xdr:pic>
      <xdr:nvPicPr>
        <xdr:cNvPr id="111" name="Рисунок 52" descr=""/>
        <xdr:cNvPicPr/>
      </xdr:nvPicPr>
      <xdr:blipFill>
        <a:blip r:embed="rId2"/>
        <a:stretch/>
      </xdr:blipFill>
      <xdr:spPr>
        <a:xfrm>
          <a:off x="343080" y="908280"/>
          <a:ext cx="1142640" cy="58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24480</xdr:rowOff>
    </xdr:from>
    <xdr:to>
      <xdr:col>0</xdr:col>
      <xdr:colOff>1485720</xdr:colOff>
      <xdr:row>10</xdr:row>
      <xdr:rowOff>626400</xdr:rowOff>
    </xdr:to>
    <xdr:pic>
      <xdr:nvPicPr>
        <xdr:cNvPr id="112" name="Рисунок 54" descr=""/>
        <xdr:cNvPicPr/>
      </xdr:nvPicPr>
      <xdr:blipFill>
        <a:blip r:embed="rId3"/>
        <a:stretch/>
      </xdr:blipFill>
      <xdr:spPr>
        <a:xfrm>
          <a:off x="343080" y="908280"/>
          <a:ext cx="114264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23400</xdr:rowOff>
    </xdr:from>
    <xdr:to>
      <xdr:col>0</xdr:col>
      <xdr:colOff>1485720</xdr:colOff>
      <xdr:row>10</xdr:row>
      <xdr:rowOff>581760</xdr:rowOff>
    </xdr:to>
    <xdr:pic>
      <xdr:nvPicPr>
        <xdr:cNvPr id="113" name="Рисунок 56" descr=""/>
        <xdr:cNvPicPr/>
      </xdr:nvPicPr>
      <xdr:blipFill>
        <a:blip r:embed="rId4"/>
        <a:stretch/>
      </xdr:blipFill>
      <xdr:spPr>
        <a:xfrm>
          <a:off x="343080" y="907200"/>
          <a:ext cx="1142640" cy="55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23760</xdr:rowOff>
    </xdr:from>
    <xdr:to>
      <xdr:col>0</xdr:col>
      <xdr:colOff>1485720</xdr:colOff>
      <xdr:row>10</xdr:row>
      <xdr:rowOff>561600</xdr:rowOff>
    </xdr:to>
    <xdr:pic>
      <xdr:nvPicPr>
        <xdr:cNvPr id="114" name="Рисунок 58" descr=""/>
        <xdr:cNvPicPr/>
      </xdr:nvPicPr>
      <xdr:blipFill>
        <a:blip r:embed="rId5"/>
        <a:stretch/>
      </xdr:blipFill>
      <xdr:spPr>
        <a:xfrm>
          <a:off x="343080" y="907560"/>
          <a:ext cx="1142640" cy="53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25920</xdr:rowOff>
    </xdr:from>
    <xdr:to>
      <xdr:col>0</xdr:col>
      <xdr:colOff>1485720</xdr:colOff>
      <xdr:row>10</xdr:row>
      <xdr:rowOff>538560</xdr:rowOff>
    </xdr:to>
    <xdr:pic>
      <xdr:nvPicPr>
        <xdr:cNvPr id="115" name="Рисунок 60" descr=""/>
        <xdr:cNvPicPr/>
      </xdr:nvPicPr>
      <xdr:blipFill>
        <a:blip r:embed="rId6"/>
        <a:stretch/>
      </xdr:blipFill>
      <xdr:spPr>
        <a:xfrm>
          <a:off x="343080" y="909720"/>
          <a:ext cx="1142640" cy="512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23760</xdr:rowOff>
    </xdr:from>
    <xdr:to>
      <xdr:col>0</xdr:col>
      <xdr:colOff>1485720</xdr:colOff>
      <xdr:row>10</xdr:row>
      <xdr:rowOff>561600</xdr:rowOff>
    </xdr:to>
    <xdr:pic>
      <xdr:nvPicPr>
        <xdr:cNvPr id="116" name="Рисунок 62" descr=""/>
        <xdr:cNvPicPr/>
      </xdr:nvPicPr>
      <xdr:blipFill>
        <a:blip r:embed="rId7"/>
        <a:stretch/>
      </xdr:blipFill>
      <xdr:spPr>
        <a:xfrm>
          <a:off x="343080" y="907560"/>
          <a:ext cx="1142640" cy="53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21240</xdr:rowOff>
    </xdr:from>
    <xdr:to>
      <xdr:col>0</xdr:col>
      <xdr:colOff>1485720</xdr:colOff>
      <xdr:row>10</xdr:row>
      <xdr:rowOff>595440</xdr:rowOff>
    </xdr:to>
    <xdr:pic>
      <xdr:nvPicPr>
        <xdr:cNvPr id="117" name="Рисунок 64" descr=""/>
        <xdr:cNvPicPr/>
      </xdr:nvPicPr>
      <xdr:blipFill>
        <a:blip r:embed="rId8"/>
        <a:stretch/>
      </xdr:blipFill>
      <xdr:spPr>
        <a:xfrm>
          <a:off x="343080" y="905040"/>
          <a:ext cx="1142640" cy="574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10</xdr:row>
      <xdr:rowOff>22320</xdr:rowOff>
    </xdr:from>
    <xdr:to>
      <xdr:col>0</xdr:col>
      <xdr:colOff>1485720</xdr:colOff>
      <xdr:row>10</xdr:row>
      <xdr:rowOff>596520</xdr:rowOff>
    </xdr:to>
    <xdr:pic>
      <xdr:nvPicPr>
        <xdr:cNvPr id="118" name="Рисунок 66" descr=""/>
        <xdr:cNvPicPr/>
      </xdr:nvPicPr>
      <xdr:blipFill>
        <a:blip r:embed="rId9"/>
        <a:stretch/>
      </xdr:blipFill>
      <xdr:spPr>
        <a:xfrm>
          <a:off x="343080" y="906120"/>
          <a:ext cx="1142640" cy="574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11</xdr:row>
      <xdr:rowOff>21600</xdr:rowOff>
    </xdr:from>
    <xdr:to>
      <xdr:col>0</xdr:col>
      <xdr:colOff>1485720</xdr:colOff>
      <xdr:row>11</xdr:row>
      <xdr:rowOff>568440</xdr:rowOff>
    </xdr:to>
    <xdr:pic>
      <xdr:nvPicPr>
        <xdr:cNvPr id="119" name="Рисунок 68" descr=""/>
        <xdr:cNvPicPr/>
      </xdr:nvPicPr>
      <xdr:blipFill>
        <a:blip r:embed="rId10"/>
        <a:stretch/>
      </xdr:blipFill>
      <xdr:spPr>
        <a:xfrm>
          <a:off x="343080" y="1532160"/>
          <a:ext cx="1142640" cy="546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12</xdr:row>
      <xdr:rowOff>24120</xdr:rowOff>
    </xdr:from>
    <xdr:to>
      <xdr:col>0</xdr:col>
      <xdr:colOff>1485720</xdr:colOff>
      <xdr:row>12</xdr:row>
      <xdr:rowOff>575280</xdr:rowOff>
    </xdr:to>
    <xdr:pic>
      <xdr:nvPicPr>
        <xdr:cNvPr id="120" name="Рисунок 70" descr=""/>
        <xdr:cNvPicPr/>
      </xdr:nvPicPr>
      <xdr:blipFill>
        <a:blip r:embed="rId11"/>
        <a:stretch/>
      </xdr:blipFill>
      <xdr:spPr>
        <a:xfrm>
          <a:off x="343080" y="2132640"/>
          <a:ext cx="1142640" cy="55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13</xdr:row>
      <xdr:rowOff>21600</xdr:rowOff>
    </xdr:from>
    <xdr:to>
      <xdr:col>0</xdr:col>
      <xdr:colOff>1485720</xdr:colOff>
      <xdr:row>13</xdr:row>
      <xdr:rowOff>606600</xdr:rowOff>
    </xdr:to>
    <xdr:pic>
      <xdr:nvPicPr>
        <xdr:cNvPr id="121" name="Рисунок 72" descr=""/>
        <xdr:cNvPicPr/>
      </xdr:nvPicPr>
      <xdr:blipFill>
        <a:blip r:embed="rId12"/>
        <a:stretch/>
      </xdr:blipFill>
      <xdr:spPr>
        <a:xfrm>
          <a:off x="343080" y="2735280"/>
          <a:ext cx="1142640" cy="58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14</xdr:row>
      <xdr:rowOff>22680</xdr:rowOff>
    </xdr:from>
    <xdr:to>
      <xdr:col>0</xdr:col>
      <xdr:colOff>1485720</xdr:colOff>
      <xdr:row>14</xdr:row>
      <xdr:rowOff>586440</xdr:rowOff>
    </xdr:to>
    <xdr:pic>
      <xdr:nvPicPr>
        <xdr:cNvPr id="122" name="Рисунок 74" descr=""/>
        <xdr:cNvPicPr/>
      </xdr:nvPicPr>
      <xdr:blipFill>
        <a:blip r:embed="rId13"/>
        <a:stretch/>
      </xdr:blipFill>
      <xdr:spPr>
        <a:xfrm>
          <a:off x="343080" y="3372840"/>
          <a:ext cx="1142640" cy="56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15</xdr:row>
      <xdr:rowOff>21600</xdr:rowOff>
    </xdr:from>
    <xdr:to>
      <xdr:col>0</xdr:col>
      <xdr:colOff>1485720</xdr:colOff>
      <xdr:row>15</xdr:row>
      <xdr:rowOff>606600</xdr:rowOff>
    </xdr:to>
    <xdr:pic>
      <xdr:nvPicPr>
        <xdr:cNvPr id="123" name="Рисунок 76" descr=""/>
        <xdr:cNvPicPr/>
      </xdr:nvPicPr>
      <xdr:blipFill>
        <a:blip r:embed="rId14"/>
        <a:stretch/>
      </xdr:blipFill>
      <xdr:spPr>
        <a:xfrm>
          <a:off x="343080" y="3986280"/>
          <a:ext cx="1142640" cy="58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18</xdr:row>
      <xdr:rowOff>23400</xdr:rowOff>
    </xdr:from>
    <xdr:to>
      <xdr:col>0</xdr:col>
      <xdr:colOff>1485720</xdr:colOff>
      <xdr:row>18</xdr:row>
      <xdr:rowOff>572400</xdr:rowOff>
    </xdr:to>
    <xdr:pic>
      <xdr:nvPicPr>
        <xdr:cNvPr id="124" name="Рисунок 78" descr=""/>
        <xdr:cNvPicPr/>
      </xdr:nvPicPr>
      <xdr:blipFill>
        <a:blip r:embed="rId15"/>
        <a:stretch/>
      </xdr:blipFill>
      <xdr:spPr>
        <a:xfrm>
          <a:off x="343080" y="4624560"/>
          <a:ext cx="1142640" cy="54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18</xdr:row>
      <xdr:rowOff>24480</xdr:rowOff>
    </xdr:from>
    <xdr:to>
      <xdr:col>0</xdr:col>
      <xdr:colOff>1485720</xdr:colOff>
      <xdr:row>18</xdr:row>
      <xdr:rowOff>588960</xdr:rowOff>
    </xdr:to>
    <xdr:pic>
      <xdr:nvPicPr>
        <xdr:cNvPr id="125" name="Рисунок 80" descr=""/>
        <xdr:cNvPicPr/>
      </xdr:nvPicPr>
      <xdr:blipFill>
        <a:blip r:embed="rId16"/>
        <a:stretch/>
      </xdr:blipFill>
      <xdr:spPr>
        <a:xfrm>
          <a:off x="343080" y="4625640"/>
          <a:ext cx="1142640" cy="564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18</xdr:row>
      <xdr:rowOff>24120</xdr:rowOff>
    </xdr:from>
    <xdr:to>
      <xdr:col>0</xdr:col>
      <xdr:colOff>1485720</xdr:colOff>
      <xdr:row>18</xdr:row>
      <xdr:rowOff>575280</xdr:rowOff>
    </xdr:to>
    <xdr:pic>
      <xdr:nvPicPr>
        <xdr:cNvPr id="126" name="Рисунок 82" descr=""/>
        <xdr:cNvPicPr/>
      </xdr:nvPicPr>
      <xdr:blipFill>
        <a:blip r:embed="rId17"/>
        <a:stretch/>
      </xdr:blipFill>
      <xdr:spPr>
        <a:xfrm>
          <a:off x="343080" y="4625280"/>
          <a:ext cx="1142640" cy="551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19</xdr:row>
      <xdr:rowOff>22680</xdr:rowOff>
    </xdr:from>
    <xdr:to>
      <xdr:col>0</xdr:col>
      <xdr:colOff>1485720</xdr:colOff>
      <xdr:row>19</xdr:row>
      <xdr:rowOff>605520</xdr:rowOff>
    </xdr:to>
    <xdr:pic>
      <xdr:nvPicPr>
        <xdr:cNvPr id="127" name="Рисунок 84" descr=""/>
        <xdr:cNvPicPr/>
      </xdr:nvPicPr>
      <xdr:blipFill>
        <a:blip r:embed="rId18"/>
        <a:stretch/>
      </xdr:blipFill>
      <xdr:spPr>
        <a:xfrm>
          <a:off x="343080" y="5229000"/>
          <a:ext cx="1142640" cy="582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20</xdr:row>
      <xdr:rowOff>25560</xdr:rowOff>
    </xdr:from>
    <xdr:to>
      <xdr:col>0</xdr:col>
      <xdr:colOff>1485720</xdr:colOff>
      <xdr:row>20</xdr:row>
      <xdr:rowOff>593640</xdr:rowOff>
    </xdr:to>
    <xdr:pic>
      <xdr:nvPicPr>
        <xdr:cNvPr id="128" name="Рисунок 86" descr=""/>
        <xdr:cNvPicPr/>
      </xdr:nvPicPr>
      <xdr:blipFill>
        <a:blip r:embed="rId19"/>
        <a:stretch/>
      </xdr:blipFill>
      <xdr:spPr>
        <a:xfrm>
          <a:off x="343080" y="5865480"/>
          <a:ext cx="1142640" cy="56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23</xdr:row>
      <xdr:rowOff>25200</xdr:rowOff>
    </xdr:from>
    <xdr:to>
      <xdr:col>0</xdr:col>
      <xdr:colOff>1485720</xdr:colOff>
      <xdr:row>23</xdr:row>
      <xdr:rowOff>596520</xdr:rowOff>
    </xdr:to>
    <xdr:pic>
      <xdr:nvPicPr>
        <xdr:cNvPr id="129" name="Рисунок 88" descr=""/>
        <xdr:cNvPicPr/>
      </xdr:nvPicPr>
      <xdr:blipFill>
        <a:blip r:embed="rId20"/>
        <a:stretch/>
      </xdr:blipFill>
      <xdr:spPr>
        <a:xfrm>
          <a:off x="343080" y="6484320"/>
          <a:ext cx="1142640" cy="5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23</xdr:row>
      <xdr:rowOff>25200</xdr:rowOff>
    </xdr:from>
    <xdr:to>
      <xdr:col>0</xdr:col>
      <xdr:colOff>1485720</xdr:colOff>
      <xdr:row>23</xdr:row>
      <xdr:rowOff>596520</xdr:rowOff>
    </xdr:to>
    <xdr:pic>
      <xdr:nvPicPr>
        <xdr:cNvPr id="130" name="Рисунок 90" descr=""/>
        <xdr:cNvPicPr/>
      </xdr:nvPicPr>
      <xdr:blipFill>
        <a:blip r:embed="rId21"/>
        <a:stretch/>
      </xdr:blipFill>
      <xdr:spPr>
        <a:xfrm>
          <a:off x="343080" y="6484320"/>
          <a:ext cx="1142640" cy="57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23</xdr:row>
      <xdr:rowOff>23040</xdr:rowOff>
    </xdr:from>
    <xdr:to>
      <xdr:col>0</xdr:col>
      <xdr:colOff>1485720</xdr:colOff>
      <xdr:row>23</xdr:row>
      <xdr:rowOff>653040</xdr:rowOff>
    </xdr:to>
    <xdr:pic>
      <xdr:nvPicPr>
        <xdr:cNvPr id="131" name="Рисунок 92" descr=""/>
        <xdr:cNvPicPr/>
      </xdr:nvPicPr>
      <xdr:blipFill>
        <a:blip r:embed="rId22"/>
        <a:stretch/>
      </xdr:blipFill>
      <xdr:spPr>
        <a:xfrm>
          <a:off x="343080" y="6482160"/>
          <a:ext cx="1142640" cy="63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24</xdr:row>
      <xdr:rowOff>21960</xdr:rowOff>
    </xdr:from>
    <xdr:to>
      <xdr:col>0</xdr:col>
      <xdr:colOff>1485720</xdr:colOff>
      <xdr:row>24</xdr:row>
      <xdr:rowOff>1625040</xdr:rowOff>
    </xdr:to>
    <xdr:pic>
      <xdr:nvPicPr>
        <xdr:cNvPr id="132" name="Рисунок 94" descr=""/>
        <xdr:cNvPicPr/>
      </xdr:nvPicPr>
      <xdr:blipFill>
        <a:blip r:embed="rId23"/>
        <a:stretch/>
      </xdr:blipFill>
      <xdr:spPr>
        <a:xfrm>
          <a:off x="343080" y="7162200"/>
          <a:ext cx="1142640" cy="160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27</xdr:row>
      <xdr:rowOff>21240</xdr:rowOff>
    </xdr:from>
    <xdr:to>
      <xdr:col>0</xdr:col>
      <xdr:colOff>1485720</xdr:colOff>
      <xdr:row>27</xdr:row>
      <xdr:rowOff>576360</xdr:rowOff>
    </xdr:to>
    <xdr:pic>
      <xdr:nvPicPr>
        <xdr:cNvPr id="133" name="Рисунок 96" descr=""/>
        <xdr:cNvPicPr/>
      </xdr:nvPicPr>
      <xdr:blipFill>
        <a:blip r:embed="rId24"/>
        <a:stretch/>
      </xdr:blipFill>
      <xdr:spPr>
        <a:xfrm>
          <a:off x="343080" y="8817120"/>
          <a:ext cx="1142640" cy="555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27</xdr:row>
      <xdr:rowOff>24840</xdr:rowOff>
    </xdr:from>
    <xdr:to>
      <xdr:col>0</xdr:col>
      <xdr:colOff>1485720</xdr:colOff>
      <xdr:row>27</xdr:row>
      <xdr:rowOff>578520</xdr:rowOff>
    </xdr:to>
    <xdr:pic>
      <xdr:nvPicPr>
        <xdr:cNvPr id="134" name="Рисунок 98" descr=""/>
        <xdr:cNvPicPr/>
      </xdr:nvPicPr>
      <xdr:blipFill>
        <a:blip r:embed="rId25"/>
        <a:stretch/>
      </xdr:blipFill>
      <xdr:spPr>
        <a:xfrm>
          <a:off x="343080" y="8820720"/>
          <a:ext cx="1142640" cy="553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27</xdr:row>
      <xdr:rowOff>24120</xdr:rowOff>
    </xdr:from>
    <xdr:to>
      <xdr:col>0</xdr:col>
      <xdr:colOff>1485720</xdr:colOff>
      <xdr:row>27</xdr:row>
      <xdr:rowOff>642240</xdr:rowOff>
    </xdr:to>
    <xdr:pic>
      <xdr:nvPicPr>
        <xdr:cNvPr id="135" name="Рисунок 100" descr=""/>
        <xdr:cNvPicPr/>
      </xdr:nvPicPr>
      <xdr:blipFill>
        <a:blip r:embed="rId26"/>
        <a:stretch/>
      </xdr:blipFill>
      <xdr:spPr>
        <a:xfrm>
          <a:off x="343080" y="8820000"/>
          <a:ext cx="1142640" cy="618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29</xdr:row>
      <xdr:rowOff>22320</xdr:rowOff>
    </xdr:from>
    <xdr:to>
      <xdr:col>0</xdr:col>
      <xdr:colOff>1485720</xdr:colOff>
      <xdr:row>29</xdr:row>
      <xdr:rowOff>577800</xdr:rowOff>
    </xdr:to>
    <xdr:pic>
      <xdr:nvPicPr>
        <xdr:cNvPr id="136" name="Рисунок 102" descr=""/>
        <xdr:cNvPicPr/>
      </xdr:nvPicPr>
      <xdr:blipFill>
        <a:blip r:embed="rId27"/>
        <a:stretch/>
      </xdr:blipFill>
      <xdr:spPr>
        <a:xfrm>
          <a:off x="343080" y="9489960"/>
          <a:ext cx="1142640" cy="55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23760</xdr:rowOff>
    </xdr:from>
    <xdr:to>
      <xdr:col>0</xdr:col>
      <xdr:colOff>1485720</xdr:colOff>
      <xdr:row>45</xdr:row>
      <xdr:rowOff>37440</xdr:rowOff>
    </xdr:to>
    <xdr:pic>
      <xdr:nvPicPr>
        <xdr:cNvPr id="137" name="Рисунок 104" descr=""/>
        <xdr:cNvPicPr/>
      </xdr:nvPicPr>
      <xdr:blipFill>
        <a:blip r:embed="rId28"/>
        <a:stretch/>
      </xdr:blipFill>
      <xdr:spPr>
        <a:xfrm>
          <a:off x="343080" y="10099080"/>
          <a:ext cx="1142640" cy="564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24480</xdr:rowOff>
    </xdr:from>
    <xdr:to>
      <xdr:col>0</xdr:col>
      <xdr:colOff>1485720</xdr:colOff>
      <xdr:row>45</xdr:row>
      <xdr:rowOff>46080</xdr:rowOff>
    </xdr:to>
    <xdr:pic>
      <xdr:nvPicPr>
        <xdr:cNvPr id="138" name="Рисунок 106" descr=""/>
        <xdr:cNvPicPr/>
      </xdr:nvPicPr>
      <xdr:blipFill>
        <a:blip r:embed="rId29"/>
        <a:stretch/>
      </xdr:blipFill>
      <xdr:spPr>
        <a:xfrm>
          <a:off x="343080" y="10099800"/>
          <a:ext cx="1142640" cy="57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22320</xdr:rowOff>
    </xdr:from>
    <xdr:to>
      <xdr:col>0</xdr:col>
      <xdr:colOff>1485720</xdr:colOff>
      <xdr:row>45</xdr:row>
      <xdr:rowOff>31320</xdr:rowOff>
    </xdr:to>
    <xdr:pic>
      <xdr:nvPicPr>
        <xdr:cNvPr id="139" name="Рисунок 108" descr=""/>
        <xdr:cNvPicPr/>
      </xdr:nvPicPr>
      <xdr:blipFill>
        <a:blip r:embed="rId30"/>
        <a:stretch/>
      </xdr:blipFill>
      <xdr:spPr>
        <a:xfrm>
          <a:off x="343080" y="10097640"/>
          <a:ext cx="1142640" cy="55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24480</xdr:rowOff>
    </xdr:from>
    <xdr:to>
      <xdr:col>0</xdr:col>
      <xdr:colOff>1485720</xdr:colOff>
      <xdr:row>45</xdr:row>
      <xdr:rowOff>65160</xdr:rowOff>
    </xdr:to>
    <xdr:pic>
      <xdr:nvPicPr>
        <xdr:cNvPr id="140" name="Рисунок 110" descr=""/>
        <xdr:cNvPicPr/>
      </xdr:nvPicPr>
      <xdr:blipFill>
        <a:blip r:embed="rId31"/>
        <a:stretch/>
      </xdr:blipFill>
      <xdr:spPr>
        <a:xfrm>
          <a:off x="343080" y="10099800"/>
          <a:ext cx="1142640" cy="591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24480</xdr:rowOff>
    </xdr:from>
    <xdr:to>
      <xdr:col>0</xdr:col>
      <xdr:colOff>1485720</xdr:colOff>
      <xdr:row>45</xdr:row>
      <xdr:rowOff>83880</xdr:rowOff>
    </xdr:to>
    <xdr:pic>
      <xdr:nvPicPr>
        <xdr:cNvPr id="141" name="Рисунок 112" descr=""/>
        <xdr:cNvPicPr/>
      </xdr:nvPicPr>
      <xdr:blipFill>
        <a:blip r:embed="rId32"/>
        <a:stretch/>
      </xdr:blipFill>
      <xdr:spPr>
        <a:xfrm>
          <a:off x="343080" y="10099800"/>
          <a:ext cx="1142640" cy="609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343080</xdr:colOff>
      <xdr:row>42</xdr:row>
      <xdr:rowOff>23400</xdr:rowOff>
    </xdr:from>
    <xdr:to>
      <xdr:col>0</xdr:col>
      <xdr:colOff>1485720</xdr:colOff>
      <xdr:row>45</xdr:row>
      <xdr:rowOff>86040</xdr:rowOff>
    </xdr:to>
    <xdr:pic>
      <xdr:nvPicPr>
        <xdr:cNvPr id="142" name="Рисунок 114" descr=""/>
        <xdr:cNvPicPr/>
      </xdr:nvPicPr>
      <xdr:blipFill>
        <a:blip r:embed="rId33"/>
        <a:stretch/>
      </xdr:blipFill>
      <xdr:spPr>
        <a:xfrm>
          <a:off x="343080" y="10098720"/>
          <a:ext cx="1142640" cy="613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257040</xdr:colOff>
      <xdr:row>27</xdr:row>
      <xdr:rowOff>0</xdr:rowOff>
    </xdr:from>
    <xdr:to>
      <xdr:col>0</xdr:col>
      <xdr:colOff>1399680</xdr:colOff>
      <xdr:row>27</xdr:row>
      <xdr:rowOff>568800</xdr:rowOff>
    </xdr:to>
    <xdr:pic>
      <xdr:nvPicPr>
        <xdr:cNvPr id="143" name="Рисунок 116" descr=""/>
        <xdr:cNvPicPr/>
      </xdr:nvPicPr>
      <xdr:blipFill>
        <a:blip r:embed="rId34"/>
        <a:stretch/>
      </xdr:blipFill>
      <xdr:spPr>
        <a:xfrm>
          <a:off x="257040" y="8795880"/>
          <a:ext cx="1142640" cy="56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361800</xdr:colOff>
      <xdr:row>27</xdr:row>
      <xdr:rowOff>0</xdr:rowOff>
    </xdr:from>
    <xdr:to>
      <xdr:col>0</xdr:col>
      <xdr:colOff>1504440</xdr:colOff>
      <xdr:row>27</xdr:row>
      <xdr:rowOff>546120</xdr:rowOff>
    </xdr:to>
    <xdr:pic>
      <xdr:nvPicPr>
        <xdr:cNvPr id="144" name="Рисунок 118" descr=""/>
        <xdr:cNvPicPr/>
      </xdr:nvPicPr>
      <xdr:blipFill>
        <a:blip r:embed="rId35"/>
        <a:stretch/>
      </xdr:blipFill>
      <xdr:spPr>
        <a:xfrm>
          <a:off x="361800" y="8795880"/>
          <a:ext cx="1142640" cy="5461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&#1050;&#1089;&#1077;&#1085;&#1080;&#1103;%20&#1052;&#1077;&#1078;&#1077;&#1088;&#1080;&#1095;&#1077;&#1088;/Desktop/Shipment%20plan%20FW21%20(2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GG FW21"/>
      <sheetName val="SAUCONY FW21"/>
      <sheetName val="FW21 PLAN"/>
      <sheetName val="Лист1"/>
      <sheetName val="CONVERSE FW21"/>
      <sheetName val="DRM FW21"/>
    </sheetNames>
    <sheetDataSet>
      <sheetData sheetId="0"/>
      <sheetData sheetId="1"/>
      <sheetData sheetId="2"/>
      <sheetData sheetId="3">
        <row r="1">
          <cell r="A1" t="str">
            <v>Названия строк</v>
          </cell>
        </row>
        <row r="1">
          <cell r="C1" t="str">
            <v>Сумма по полю Purchase Order Quantity</v>
          </cell>
          <cell r="D1" t="str">
            <v>Сумма по полю Total</v>
          </cell>
          <cell r="E1" t="str">
            <v>Сумма по полю ПОШЛИНА EURO </v>
          </cell>
          <cell r="F1" t="str">
            <v>Сумма по полю НДС EURO</v>
          </cell>
        </row>
        <row r="2">
          <cell r="A2" t="str">
            <v>1 ПОСТАВКА CONVERSE FW21</v>
          </cell>
          <cell r="B2" t="str">
            <v>FTW</v>
          </cell>
          <cell r="C2">
            <v>4829</v>
          </cell>
          <cell r="D2">
            <v>99267.27</v>
          </cell>
          <cell r="E2">
            <v>2023.93</v>
          </cell>
          <cell r="F2">
            <v>20387.284998</v>
          </cell>
        </row>
        <row r="3">
          <cell r="A3" t="str">
            <v>2 ПОСТАВКА CONVERSE FW21</v>
          </cell>
          <cell r="B3" t="str">
            <v>FTW</v>
          </cell>
          <cell r="C3">
            <v>6789</v>
          </cell>
          <cell r="D3">
            <v>152874.5</v>
          </cell>
          <cell r="E3">
            <v>3814.83</v>
          </cell>
          <cell r="F3">
            <v>31536.60285</v>
          </cell>
        </row>
        <row r="4">
          <cell r="A4" t="str">
            <v>3 ПОСТАВКА CONVERSE FW21</v>
          </cell>
          <cell r="B4" t="str">
            <v>FTW</v>
          </cell>
          <cell r="C4">
            <v>3673</v>
          </cell>
          <cell r="D4">
            <v>98255.1</v>
          </cell>
          <cell r="E4">
            <v>2308.97</v>
          </cell>
          <cell r="F4">
            <v>20240.54563</v>
          </cell>
        </row>
        <row r="5">
          <cell r="A5" t="str">
            <v>4 ПОСТАВКА CONVERSE FW21</v>
          </cell>
          <cell r="B5" t="str">
            <v>ACC</v>
          </cell>
          <cell r="C5">
            <v>3312</v>
          </cell>
          <cell r="D5">
            <v>2484</v>
          </cell>
          <cell r="E5">
            <v>298.08</v>
          </cell>
          <cell r="F5">
            <v>559.6452</v>
          </cell>
        </row>
        <row r="6">
          <cell r="A6" t="str">
            <v>5 ПОСТАВКА CONVERSE FW21</v>
          </cell>
          <cell r="B6" t="str">
            <v>ACC</v>
          </cell>
          <cell r="C6">
            <v>1766</v>
          </cell>
          <cell r="D6">
            <v>17106.5</v>
          </cell>
          <cell r="E6">
            <v>2052.78</v>
          </cell>
          <cell r="F6">
            <v>3854.09445</v>
          </cell>
        </row>
        <row r="7">
          <cell r="A7" t="str">
            <v>6 ПОСТАВКА CONVERSE FW21</v>
          </cell>
          <cell r="B7" t="str">
            <v>APP ACC</v>
          </cell>
          <cell r="C7">
            <v>7259</v>
          </cell>
          <cell r="D7">
            <v>59325.5</v>
          </cell>
          <cell r="E7">
            <v>6095.81</v>
          </cell>
          <cell r="F7">
            <v>13161.38515</v>
          </cell>
        </row>
        <row r="8">
          <cell r="A8" t="str">
            <v>7 ПОСТАВКА CONVERSE FW21</v>
          </cell>
          <cell r="B8" t="str">
            <v>FTW</v>
          </cell>
          <cell r="C8">
            <v>8916</v>
          </cell>
          <cell r="D8">
            <v>176964.6</v>
          </cell>
          <cell r="E8">
            <v>6801.96</v>
          </cell>
          <cell r="F8">
            <v>36983.36598</v>
          </cell>
        </row>
        <row r="9">
          <cell r="A9" t="str">
            <v>8 ПОСТАВКА CONVERSE FW21</v>
          </cell>
          <cell r="B9" t="str">
            <v>FTW</v>
          </cell>
          <cell r="C9">
            <v>9002</v>
          </cell>
          <cell r="D9">
            <v>177111.77</v>
          </cell>
          <cell r="E9">
            <v>4493.02</v>
          </cell>
          <cell r="F9">
            <v>36551.203301</v>
          </cell>
        </row>
        <row r="10">
          <cell r="A10" t="str">
            <v>9 ПОСТАВКА CONVERSE FW21</v>
          </cell>
          <cell r="B10" t="str">
            <v>FTW</v>
          </cell>
          <cell r="C10">
            <v>3724</v>
          </cell>
          <cell r="D10">
            <v>96171.01</v>
          </cell>
          <cell r="E10">
            <v>2863.86</v>
          </cell>
          <cell r="F10">
            <v>19931.997938</v>
          </cell>
        </row>
        <row r="11">
          <cell r="A11" t="str">
            <v>10 ПОСТАВКА CONVERSE FW21</v>
          </cell>
          <cell r="B11" t="str">
            <v>FTW</v>
          </cell>
          <cell r="C11">
            <v>5052</v>
          </cell>
          <cell r="D11">
            <v>160881</v>
          </cell>
          <cell r="E11">
            <v>6315</v>
          </cell>
          <cell r="F11">
            <v>33648.3453</v>
          </cell>
        </row>
        <row r="12">
          <cell r="A12" t="str">
            <v>11 ПОСТАВКА CONVERSE FW21</v>
          </cell>
          <cell r="B12" t="str">
            <v>FTW</v>
          </cell>
          <cell r="C12">
            <v>6008</v>
          </cell>
          <cell r="D12">
            <v>154545.48</v>
          </cell>
          <cell r="E12">
            <v>5338.96</v>
          </cell>
          <cell r="F12">
            <v>32177.797124</v>
          </cell>
        </row>
        <row r="13">
          <cell r="A13" t="str">
            <v>12 ПОСТАВКА CONVERSE FW21</v>
          </cell>
          <cell r="B13" t="str">
            <v>FTW</v>
          </cell>
          <cell r="C13">
            <v>6156</v>
          </cell>
          <cell r="D13">
            <v>152480.52</v>
          </cell>
          <cell r="E13">
            <v>4255.2</v>
          </cell>
          <cell r="F13">
            <v>31545.368676</v>
          </cell>
        </row>
        <row r="14">
          <cell r="A14" t="str">
            <v>13 ПОСТАВКА CONVERSE FW21</v>
          </cell>
          <cell r="B14" t="str">
            <v>FTW</v>
          </cell>
          <cell r="C14">
            <v>6160</v>
          </cell>
          <cell r="D14">
            <v>181373.88</v>
          </cell>
          <cell r="E14">
            <v>7230.44</v>
          </cell>
          <cell r="F14">
            <v>37956.650044</v>
          </cell>
        </row>
        <row r="15">
          <cell r="A15" t="str">
            <v>14 ПОСТАВКА CONVERSE FW21</v>
          </cell>
          <cell r="B15" t="str">
            <v>FTW</v>
          </cell>
          <cell r="C15">
            <v>2551</v>
          </cell>
          <cell r="D15">
            <v>64014.94</v>
          </cell>
          <cell r="E15">
            <v>2106.11</v>
          </cell>
          <cell r="F15">
            <v>13307.426931</v>
          </cell>
        </row>
        <row r="16">
          <cell r="A16" t="str">
            <v>15 ПОСТАВКА CONVERSE FW21</v>
          </cell>
          <cell r="B16" t="str">
            <v>APP ACC</v>
          </cell>
          <cell r="C16">
            <v>2235</v>
          </cell>
          <cell r="D16">
            <v>23041.25</v>
          </cell>
          <cell r="E16">
            <v>2410.925</v>
          </cell>
          <cell r="F16">
            <v>5120.388625</v>
          </cell>
        </row>
        <row r="17">
          <cell r="A17" t="str">
            <v>16 ПОСТАВКА CONVERSE FW21</v>
          </cell>
          <cell r="B17" t="str">
            <v>ACC</v>
          </cell>
          <cell r="C17">
            <v>714</v>
          </cell>
          <cell r="D17">
            <v>8259.5</v>
          </cell>
          <cell r="E17">
            <v>991.14</v>
          </cell>
          <cell r="F17">
            <v>1860.86535</v>
          </cell>
        </row>
        <row r="18">
          <cell r="A18" t="str">
            <v>17 ПОСТАВКА CONVERSE FW21</v>
          </cell>
          <cell r="B18" t="str">
            <v>FTW</v>
          </cell>
          <cell r="C18">
            <v>1148</v>
          </cell>
          <cell r="D18">
            <v>26964.2</v>
          </cell>
          <cell r="E18">
            <v>773.56</v>
          </cell>
          <cell r="F18">
            <v>5582.60546</v>
          </cell>
        </row>
        <row r="19">
          <cell r="A19" t="str">
            <v>18 ПОСТАВКА CONVERSE FW21</v>
          </cell>
          <cell r="B19" t="str">
            <v>FTW</v>
          </cell>
          <cell r="C19">
            <v>521</v>
          </cell>
          <cell r="D19">
            <v>20722.26</v>
          </cell>
          <cell r="E19">
            <v>291.67</v>
          </cell>
          <cell r="F19">
            <v>4229.724938</v>
          </cell>
        </row>
        <row r="20">
          <cell r="A20" t="str">
            <v>19 ПОСТАВКА CONVERSE FW21</v>
          </cell>
          <cell r="B20" t="str">
            <v>APP ACC</v>
          </cell>
          <cell r="C20">
            <v>2005</v>
          </cell>
          <cell r="D20">
            <v>51675.22</v>
          </cell>
          <cell r="E20">
            <v>5228.322</v>
          </cell>
          <cell r="F20">
            <v>11447.886186</v>
          </cell>
        </row>
        <row r="21">
          <cell r="A21" t="str">
            <v>20 ПОСТАВКА CONVERSE FW21</v>
          </cell>
          <cell r="B21" t="str">
            <v>ACC</v>
          </cell>
          <cell r="C21">
            <v>72</v>
          </cell>
          <cell r="D21">
            <v>1080</v>
          </cell>
          <cell r="E21">
            <v>129.6</v>
          </cell>
          <cell r="F21">
            <v>243.324</v>
          </cell>
        </row>
        <row r="22">
          <cell r="A22" t="str">
            <v>21 ПОСТАВКА CONVERSE FW21</v>
          </cell>
          <cell r="B22" t="str">
            <v>FTW</v>
          </cell>
          <cell r="C22">
            <v>4823</v>
          </cell>
          <cell r="D22">
            <v>97751.91</v>
          </cell>
          <cell r="E22">
            <v>2617.16</v>
          </cell>
          <cell r="F22">
            <v>20200.891483</v>
          </cell>
        </row>
        <row r="23">
          <cell r="A23" t="str">
            <v>22 ПОСТАВКА CONVERSE FW21</v>
          </cell>
          <cell r="B23" t="str">
            <v>FTW</v>
          </cell>
          <cell r="C23">
            <v>652</v>
          </cell>
          <cell r="D23">
            <v>14411.15</v>
          </cell>
          <cell r="E23">
            <v>627.02</v>
          </cell>
          <cell r="F23">
            <v>3026.368495</v>
          </cell>
        </row>
        <row r="24">
          <cell r="A24" t="str">
            <v>23 ПОСТАВКА CONVERSE FW21</v>
          </cell>
          <cell r="B24" t="str">
            <v>ACC</v>
          </cell>
          <cell r="C24">
            <v>822</v>
          </cell>
          <cell r="D24">
            <v>7525.5</v>
          </cell>
          <cell r="E24">
            <v>903.06</v>
          </cell>
          <cell r="F24">
            <v>1695.49515</v>
          </cell>
        </row>
        <row r="25">
          <cell r="A25" t="str">
            <v>24 ПОСТАВКА CONVERSE FW21</v>
          </cell>
          <cell r="B25" t="str">
            <v>FTW APP ACC</v>
          </cell>
          <cell r="C25">
            <v>3282</v>
          </cell>
          <cell r="D25">
            <v>46533.25</v>
          </cell>
          <cell r="E25">
            <v>3996.325</v>
          </cell>
          <cell r="F25">
            <v>10166.408225</v>
          </cell>
        </row>
        <row r="26">
          <cell r="A26" t="str">
            <v>25 ПОСТАВКА CONVERSE FW21</v>
          </cell>
          <cell r="B26" t="str">
            <v>FTW</v>
          </cell>
          <cell r="C26">
            <v>2586</v>
          </cell>
          <cell r="D26">
            <v>80063.85</v>
          </cell>
          <cell r="E26">
            <v>2589.78</v>
          </cell>
          <cell r="F26">
            <v>16634.809005</v>
          </cell>
        </row>
        <row r="27">
          <cell r="A27" t="str">
            <v>26 ПОСТАВКА CONVERSE FW21</v>
          </cell>
          <cell r="B27" t="str">
            <v>FTW</v>
          </cell>
          <cell r="C27">
            <v>1303</v>
          </cell>
          <cell r="D27">
            <v>36787.05</v>
          </cell>
          <cell r="E27">
            <v>667.41</v>
          </cell>
          <cell r="F27">
            <v>7538.715165</v>
          </cell>
        </row>
        <row r="28">
          <cell r="A28" t="str">
            <v>27 ПОСТАВКА CONVERSE FW21</v>
          </cell>
          <cell r="B28" t="str">
            <v>FTW</v>
          </cell>
          <cell r="C28">
            <v>1144</v>
          </cell>
          <cell r="D28">
            <v>30881.04</v>
          </cell>
          <cell r="E28">
            <v>1342.16</v>
          </cell>
          <cell r="F28">
            <v>6484.785352</v>
          </cell>
        </row>
        <row r="29">
          <cell r="A29" t="str">
            <v>28 ПОСТАВКА CONVERSE FW21</v>
          </cell>
          <cell r="B29" t="str">
            <v>APP</v>
          </cell>
          <cell r="C29">
            <v>414</v>
          </cell>
          <cell r="D29">
            <v>9107.5</v>
          </cell>
          <cell r="E29">
            <v>910.75</v>
          </cell>
          <cell r="F29">
            <v>2015.48975</v>
          </cell>
        </row>
      </sheetData>
      <sheetData sheetId="4"/>
      <sheetData sheetId="5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6699"/>
    <pageSetUpPr fitToPage="false"/>
  </sheetPr>
  <dimension ref="A1:BP469"/>
  <sheetViews>
    <sheetView showFormulas="false" showGridLines="true" showRowColHeaders="true" showZeros="true" rightToLeft="false" tabSelected="false" showOutlineSymbols="true" defaultGridColor="true" view="normal" topLeftCell="A134" colorId="64" zoomScale="100" zoomScaleNormal="100" zoomScalePageLayoutView="100" workbookViewId="0">
      <selection pane="topLeft" activeCell="A143" activeCellId="0" sqref="A143"/>
    </sheetView>
  </sheetViews>
  <sheetFormatPr defaultColWidth="8.6875" defaultRowHeight="14.45" zeroHeight="false" outlineLevelRow="0" outlineLevelCol="0"/>
  <cols>
    <col collapsed="false" customWidth="true" hidden="false" outlineLevel="0" max="2" min="2" style="0" width="12.71"/>
    <col collapsed="false" customWidth="true" hidden="false" outlineLevel="0" max="10" min="3" style="0" width="9.14"/>
    <col collapsed="false" customWidth="true" hidden="false" outlineLevel="0" max="14" min="14" style="0" width="17.14"/>
    <col collapsed="false" customWidth="true" hidden="false" outlineLevel="0" max="15" min="15" style="0" width="15.15"/>
    <col collapsed="false" customWidth="true" hidden="false" outlineLevel="0" max="16" min="16" style="1" width="14.7"/>
    <col collapsed="false" customWidth="true" hidden="false" outlineLevel="0" max="17" min="17" style="0" width="8.86"/>
    <col collapsed="false" customWidth="true" hidden="false" outlineLevel="0" max="18" min="18" style="0" width="11.57"/>
    <col collapsed="false" customWidth="true" hidden="false" outlineLevel="0" max="19" min="19" style="0" width="8.86"/>
    <col collapsed="false" customWidth="true" hidden="false" outlineLevel="0" max="20" min="20" style="0" width="12.57"/>
    <col collapsed="false" customWidth="true" hidden="false" outlineLevel="0" max="21" min="21" style="0" width="8.86"/>
    <col collapsed="false" customWidth="true" hidden="false" outlineLevel="0" max="22" min="22" style="0" width="19.71"/>
    <col collapsed="false" customWidth="true" hidden="false" outlineLevel="0" max="23" min="23" style="0" width="11.99"/>
    <col collapsed="false" customWidth="true" hidden="false" outlineLevel="0" max="24" min="24" style="0" width="13.01"/>
    <col collapsed="false" customWidth="true" hidden="false" outlineLevel="0" max="27" min="25" style="0" width="8.86"/>
    <col collapsed="false" customWidth="true" hidden="false" outlineLevel="0" max="28" min="28" style="0" width="7.71"/>
    <col collapsed="false" customWidth="true" hidden="false" outlineLevel="0" max="29" min="29" style="0" width="8.86"/>
    <col collapsed="false" customWidth="true" hidden="false" outlineLevel="0" max="30" min="30" style="0" width="10.29"/>
    <col collapsed="false" customWidth="true" hidden="false" outlineLevel="0" max="31" min="31" style="0" width="8.86"/>
    <col collapsed="false" customWidth="true" hidden="false" outlineLevel="0" max="32" min="32" style="2" width="8.86"/>
    <col collapsed="false" customWidth="true" hidden="false" outlineLevel="0" max="33" min="33" style="2" width="14.28"/>
    <col collapsed="false" customWidth="true" hidden="false" outlineLevel="0" max="34" min="34" style="2" width="11.29"/>
    <col collapsed="false" customWidth="true" hidden="false" outlineLevel="0" max="35" min="35" style="3" width="8.86"/>
    <col collapsed="false" customWidth="true" hidden="false" outlineLevel="0" max="36" min="36" style="3" width="12.86"/>
    <col collapsed="false" customWidth="true" hidden="false" outlineLevel="0" max="37" min="37" style="3" width="17.86"/>
    <col collapsed="false" customWidth="true" hidden="false" outlineLevel="0" max="38" min="38" style="3" width="6.28"/>
    <col collapsed="false" customWidth="true" hidden="false" outlineLevel="0" max="39" min="39" style="4" width="9.14"/>
    <col collapsed="false" customWidth="true" hidden="true" outlineLevel="0" max="40" min="40" style="0" width="20.14"/>
    <col collapsed="false" customWidth="true" hidden="false" outlineLevel="0" max="41" min="41" style="0" width="20.14"/>
    <col collapsed="false" customWidth="true" hidden="false" outlineLevel="0" max="43" min="42" style="0" width="10.71"/>
    <col collapsed="false" customWidth="true" hidden="false" outlineLevel="0" max="44" min="44" style="0" width="10.29"/>
    <col collapsed="false" customWidth="true" hidden="false" outlineLevel="0" max="45" min="45" style="4" width="12.86"/>
    <col collapsed="false" customWidth="true" hidden="false" outlineLevel="0" max="46" min="46" style="5" width="11.99"/>
    <col collapsed="false" customWidth="true" hidden="false" outlineLevel="0" max="47" min="47" style="0" width="10.71"/>
    <col collapsed="false" customWidth="true" hidden="false" outlineLevel="0" max="48" min="48" style="0" width="10.58"/>
    <col collapsed="false" customWidth="true" hidden="false" outlineLevel="0" max="49" min="49" style="4" width="9.14"/>
    <col collapsed="false" customWidth="true" hidden="true" outlineLevel="0" max="50" min="50" style="6" width="25.71"/>
    <col collapsed="false" customWidth="true" hidden="true" outlineLevel="0" max="51" min="51" style="6" width="19.42"/>
    <col collapsed="false" customWidth="true" hidden="true" outlineLevel="0" max="52" min="52" style="0" width="19.85"/>
    <col collapsed="false" customWidth="true" hidden="true" outlineLevel="0" max="55" min="53" style="0" width="8.86"/>
    <col collapsed="false" customWidth="true" hidden="true" outlineLevel="0" max="56" min="56" style="0" width="5.28"/>
    <col collapsed="false" customWidth="true" hidden="true" outlineLevel="0" max="57" min="57" style="0" width="8.86"/>
    <col collapsed="false" customWidth="true" hidden="true" outlineLevel="0" max="58" min="58" style="0" width="6.42"/>
    <col collapsed="false" customWidth="true" hidden="true" outlineLevel="0" max="59" min="59" style="0" width="4.29"/>
    <col collapsed="false" customWidth="true" hidden="true" outlineLevel="0" max="61" min="60" style="0" width="8.86"/>
    <col collapsed="false" customWidth="true" hidden="true" outlineLevel="0" max="65" min="62" style="0" width="11.52"/>
    <col collapsed="false" customWidth="true" hidden="true" outlineLevel="0" max="66" min="66" style="0" width="12.71"/>
    <col collapsed="false" customWidth="true" hidden="false" outlineLevel="0" max="68" min="68" style="0" width="17.29"/>
  </cols>
  <sheetData>
    <row r="1" s="20" customFormat="true" ht="38.85" hidden="false" customHeight="true" outlineLevel="0" collapsed="false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9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10" t="s">
        <v>23</v>
      </c>
      <c r="Y1" s="11" t="s">
        <v>24</v>
      </c>
      <c r="Z1" s="8" t="s">
        <v>25</v>
      </c>
      <c r="AA1" s="7" t="s">
        <v>26</v>
      </c>
      <c r="AB1" s="7" t="s">
        <v>27</v>
      </c>
      <c r="AC1" s="12" t="s">
        <v>28</v>
      </c>
      <c r="AD1" s="12" t="s">
        <v>29</v>
      </c>
      <c r="AE1" s="7" t="s">
        <v>13</v>
      </c>
      <c r="AF1" s="13" t="s">
        <v>30</v>
      </c>
      <c r="AG1" s="13" t="s">
        <v>31</v>
      </c>
      <c r="AH1" s="13" t="s">
        <v>32</v>
      </c>
      <c r="AI1" s="14" t="s">
        <v>24</v>
      </c>
      <c r="AJ1" s="14" t="s">
        <v>33</v>
      </c>
      <c r="AK1" s="14" t="s">
        <v>34</v>
      </c>
      <c r="AL1" s="14" t="s">
        <v>35</v>
      </c>
      <c r="AM1" s="15" t="s">
        <v>36</v>
      </c>
      <c r="AN1" s="10" t="s">
        <v>37</v>
      </c>
      <c r="AO1" s="10" t="s">
        <v>38</v>
      </c>
      <c r="AP1" s="10" t="s">
        <v>39</v>
      </c>
      <c r="AQ1" s="10" t="s">
        <v>40</v>
      </c>
      <c r="AR1" s="10" t="s">
        <v>41</v>
      </c>
      <c r="AS1" s="15" t="s">
        <v>42</v>
      </c>
      <c r="AT1" s="8" t="s">
        <v>43</v>
      </c>
      <c r="AU1" s="16" t="s">
        <v>44</v>
      </c>
      <c r="AV1" s="17" t="s">
        <v>45</v>
      </c>
      <c r="AW1" s="15" t="s">
        <v>46</v>
      </c>
      <c r="AX1" s="18" t="s">
        <v>47</v>
      </c>
      <c r="AY1" s="18" t="s">
        <v>13</v>
      </c>
      <c r="AZ1" s="7" t="s">
        <v>48</v>
      </c>
      <c r="BA1" s="7" t="s">
        <v>49</v>
      </c>
      <c r="BB1" s="7" t="s">
        <v>50</v>
      </c>
      <c r="BC1" s="7" t="s">
        <v>51</v>
      </c>
      <c r="BD1" s="7" t="s">
        <v>52</v>
      </c>
      <c r="BE1" s="7" t="s">
        <v>53</v>
      </c>
      <c r="BF1" s="7" t="s">
        <v>54</v>
      </c>
      <c r="BG1" s="7" t="s">
        <v>55</v>
      </c>
      <c r="BH1" s="9" t="s">
        <v>56</v>
      </c>
      <c r="BI1" s="7" t="s">
        <v>57</v>
      </c>
      <c r="BJ1" s="7" t="s">
        <v>58</v>
      </c>
      <c r="BK1" s="7" t="s">
        <v>59</v>
      </c>
      <c r="BL1" s="7" t="s">
        <v>60</v>
      </c>
      <c r="BM1" s="7" t="s">
        <v>61</v>
      </c>
      <c r="BN1" s="7" t="s">
        <v>62</v>
      </c>
      <c r="BO1" s="19" t="s">
        <v>63</v>
      </c>
      <c r="BP1" s="19" t="s">
        <v>64</v>
      </c>
    </row>
    <row r="2" customFormat="false" ht="14.45" hidden="false" customHeight="false" outlineLevel="0" collapsed="false">
      <c r="A2" s="21" t="n">
        <v>2000</v>
      </c>
      <c r="B2" s="21" t="n">
        <v>100284455</v>
      </c>
      <c r="C2" s="21" t="n">
        <v>10</v>
      </c>
      <c r="D2" s="21" t="s">
        <v>65</v>
      </c>
      <c r="E2" s="21" t="s">
        <v>66</v>
      </c>
      <c r="F2" s="21" t="s">
        <v>67</v>
      </c>
      <c r="G2" s="21" t="s">
        <v>68</v>
      </c>
      <c r="H2" s="21" t="n">
        <v>135388</v>
      </c>
      <c r="I2" s="21" t="s">
        <v>69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74</v>
      </c>
      <c r="P2" s="22" t="n">
        <v>172397</v>
      </c>
      <c r="Q2" s="21" t="s">
        <v>75</v>
      </c>
      <c r="R2" s="21" t="s">
        <v>76</v>
      </c>
      <c r="S2" s="21"/>
      <c r="T2" s="21" t="n">
        <v>6404199000</v>
      </c>
      <c r="U2" s="21" t="s">
        <v>77</v>
      </c>
      <c r="V2" s="21" t="s">
        <v>77</v>
      </c>
      <c r="W2" s="21" t="s">
        <v>78</v>
      </c>
      <c r="X2" s="21" t="s">
        <v>79</v>
      </c>
      <c r="Y2" s="21" t="n">
        <v>300</v>
      </c>
      <c r="Z2" s="21"/>
      <c r="AA2" s="21" t="n">
        <v>6799458</v>
      </c>
      <c r="AB2" s="21" t="s">
        <v>80</v>
      </c>
      <c r="AC2" s="23" t="n">
        <v>25.5</v>
      </c>
      <c r="AD2" s="23" t="n">
        <v>7650</v>
      </c>
      <c r="AE2" s="21" t="s">
        <v>74</v>
      </c>
      <c r="AF2" s="24" t="n">
        <v>141</v>
      </c>
      <c r="AG2" s="25" t="n">
        <v>1568.145</v>
      </c>
      <c r="AH2" s="25" t="n">
        <v>49.725</v>
      </c>
      <c r="AI2" s="26" t="n">
        <v>300</v>
      </c>
      <c r="AJ2" s="26"/>
      <c r="AK2" s="26"/>
      <c r="AL2" s="26"/>
      <c r="AM2" s="27" t="s">
        <v>81</v>
      </c>
      <c r="AN2" s="28" t="s">
        <v>82</v>
      </c>
      <c r="AO2" s="28" t="s">
        <v>82</v>
      </c>
      <c r="AP2" s="29" t="n">
        <v>44320</v>
      </c>
      <c r="AQ2" s="29" t="n">
        <v>44396</v>
      </c>
      <c r="AR2" s="29" t="n">
        <v>44384</v>
      </c>
      <c r="AS2" s="30" t="n">
        <v>44386</v>
      </c>
      <c r="AT2" s="31"/>
      <c r="AU2" s="32" t="s">
        <v>83</v>
      </c>
      <c r="AV2" s="21"/>
      <c r="AW2" s="27"/>
      <c r="AX2" s="33" t="s">
        <v>84</v>
      </c>
      <c r="AY2" s="33" t="s">
        <v>74</v>
      </c>
      <c r="AZ2" s="21" t="n">
        <v>172397</v>
      </c>
      <c r="BA2" s="21" t="s">
        <v>85</v>
      </c>
      <c r="BB2" s="21" t="s">
        <v>76</v>
      </c>
      <c r="BC2" s="21" t="s">
        <v>86</v>
      </c>
      <c r="BD2" s="21" t="s">
        <v>87</v>
      </c>
      <c r="BE2" s="21" t="s">
        <v>88</v>
      </c>
      <c r="BF2" s="21" t="s">
        <v>88</v>
      </c>
      <c r="BG2" s="21" t="s">
        <v>89</v>
      </c>
      <c r="BH2" s="21" t="s">
        <v>90</v>
      </c>
      <c r="BI2" s="21" t="s">
        <v>91</v>
      </c>
      <c r="BJ2" s="21" t="n">
        <v>300</v>
      </c>
      <c r="BK2" s="21" t="n">
        <v>25.5</v>
      </c>
      <c r="BL2" s="21" t="n">
        <f aca="false">BJ2*BK2</f>
        <v>7650</v>
      </c>
      <c r="BM2" s="21" t="s">
        <v>92</v>
      </c>
      <c r="BN2" s="21" t="n">
        <v>6404199000</v>
      </c>
      <c r="BO2" s="21" t="n">
        <v>94486611</v>
      </c>
      <c r="BP2" s="34" t="n">
        <v>44327</v>
      </c>
    </row>
    <row r="3" customFormat="false" ht="14.45" hidden="false" customHeight="false" outlineLevel="0" collapsed="false">
      <c r="A3" s="21" t="n">
        <v>2000</v>
      </c>
      <c r="B3" s="21" t="n">
        <v>100285036</v>
      </c>
      <c r="C3" s="21" t="n">
        <v>10</v>
      </c>
      <c r="D3" s="21" t="s">
        <v>65</v>
      </c>
      <c r="E3" s="21" t="s">
        <v>66</v>
      </c>
      <c r="F3" s="21" t="s">
        <v>67</v>
      </c>
      <c r="G3" s="21" t="s">
        <v>68</v>
      </c>
      <c r="H3" s="21" t="n">
        <v>135388</v>
      </c>
      <c r="I3" s="21" t="s">
        <v>69</v>
      </c>
      <c r="J3" s="21" t="s">
        <v>70</v>
      </c>
      <c r="K3" s="21" t="s">
        <v>71</v>
      </c>
      <c r="L3" s="21" t="s">
        <v>72</v>
      </c>
      <c r="M3" s="21" t="s">
        <v>73</v>
      </c>
      <c r="N3" s="21" t="s">
        <v>93</v>
      </c>
      <c r="O3" s="21" t="s">
        <v>93</v>
      </c>
      <c r="P3" s="22" t="n">
        <v>172482</v>
      </c>
      <c r="Q3" s="21" t="s">
        <v>94</v>
      </c>
      <c r="R3" s="21" t="s">
        <v>95</v>
      </c>
      <c r="S3" s="21"/>
      <c r="T3" s="21" t="n">
        <v>6404199000</v>
      </c>
      <c r="U3" s="21" t="s">
        <v>77</v>
      </c>
      <c r="V3" s="21" t="s">
        <v>77</v>
      </c>
      <c r="W3" s="21" t="s">
        <v>78</v>
      </c>
      <c r="X3" s="21" t="s">
        <v>79</v>
      </c>
      <c r="Y3" s="21" t="n">
        <v>180</v>
      </c>
      <c r="Z3" s="21"/>
      <c r="AA3" s="21" t="n">
        <v>6799458</v>
      </c>
      <c r="AB3" s="21" t="s">
        <v>80</v>
      </c>
      <c r="AC3" s="23" t="n">
        <v>30.6</v>
      </c>
      <c r="AD3" s="23" t="n">
        <v>5508</v>
      </c>
      <c r="AE3" s="21" t="s">
        <v>93</v>
      </c>
      <c r="AF3" s="24" t="n">
        <v>84.6</v>
      </c>
      <c r="AG3" s="25" t="n">
        <v>1125.6804</v>
      </c>
      <c r="AH3" s="25" t="n">
        <v>35.802</v>
      </c>
      <c r="AI3" s="26" t="n">
        <v>180</v>
      </c>
      <c r="AJ3" s="26"/>
      <c r="AK3" s="26"/>
      <c r="AL3" s="26"/>
      <c r="AM3" s="27" t="s">
        <v>81</v>
      </c>
      <c r="AN3" s="28" t="s">
        <v>82</v>
      </c>
      <c r="AO3" s="28" t="s">
        <v>82</v>
      </c>
      <c r="AP3" s="29" t="n">
        <v>44320</v>
      </c>
      <c r="AQ3" s="29" t="n">
        <v>44383</v>
      </c>
      <c r="AR3" s="29" t="n">
        <v>44384</v>
      </c>
      <c r="AS3" s="30" t="n">
        <v>44386</v>
      </c>
      <c r="AT3" s="31" t="n">
        <v>44393</v>
      </c>
      <c r="AU3" s="32" t="s">
        <v>96</v>
      </c>
      <c r="AV3" s="21"/>
      <c r="AW3" s="27"/>
      <c r="AX3" s="33" t="s">
        <v>97</v>
      </c>
      <c r="AY3" s="33" t="s">
        <v>93</v>
      </c>
      <c r="AZ3" s="21" t="n">
        <v>172482</v>
      </c>
      <c r="BA3" s="21" t="s">
        <v>98</v>
      </c>
      <c r="BB3" s="21" t="s">
        <v>95</v>
      </c>
      <c r="BC3" s="21" t="s">
        <v>86</v>
      </c>
      <c r="BD3" s="21" t="s">
        <v>87</v>
      </c>
      <c r="BE3" s="21" t="s">
        <v>88</v>
      </c>
      <c r="BF3" s="21" t="s">
        <v>88</v>
      </c>
      <c r="BG3" s="21" t="s">
        <v>89</v>
      </c>
      <c r="BH3" s="21" t="s">
        <v>90</v>
      </c>
      <c r="BI3" s="21" t="s">
        <v>91</v>
      </c>
      <c r="BJ3" s="21" t="n">
        <v>180</v>
      </c>
      <c r="BK3" s="21" t="n">
        <v>30.6</v>
      </c>
      <c r="BL3" s="21" t="n">
        <f aca="false">BJ3*BK3</f>
        <v>5508</v>
      </c>
      <c r="BM3" s="21" t="s">
        <v>99</v>
      </c>
      <c r="BN3" s="21" t="n">
        <v>6404199000</v>
      </c>
      <c r="BO3" s="21" t="n">
        <v>94486611</v>
      </c>
      <c r="BP3" s="34" t="n">
        <v>44327</v>
      </c>
    </row>
    <row r="4" customFormat="false" ht="43.15" hidden="false" customHeight="false" outlineLevel="0" collapsed="false">
      <c r="A4" s="21" t="n">
        <v>2000</v>
      </c>
      <c r="B4" s="21" t="n">
        <v>100282501</v>
      </c>
      <c r="C4" s="21" t="n">
        <v>10</v>
      </c>
      <c r="D4" s="21" t="s">
        <v>65</v>
      </c>
      <c r="E4" s="21" t="s">
        <v>66</v>
      </c>
      <c r="F4" s="21" t="s">
        <v>67</v>
      </c>
      <c r="G4" s="21" t="s">
        <v>68</v>
      </c>
      <c r="H4" s="21" t="n">
        <v>135388</v>
      </c>
      <c r="I4" s="21" t="s">
        <v>69</v>
      </c>
      <c r="J4" s="21" t="s">
        <v>100</v>
      </c>
      <c r="K4" s="21" t="s">
        <v>71</v>
      </c>
      <c r="L4" s="21" t="s">
        <v>72</v>
      </c>
      <c r="M4" s="21" t="s">
        <v>101</v>
      </c>
      <c r="N4" s="21" t="s">
        <v>102</v>
      </c>
      <c r="O4" s="21" t="s">
        <v>102</v>
      </c>
      <c r="P4" s="22" t="n">
        <v>132169</v>
      </c>
      <c r="Q4" s="21" t="s">
        <v>103</v>
      </c>
      <c r="R4" s="21" t="s">
        <v>104</v>
      </c>
      <c r="S4" s="21"/>
      <c r="T4" s="21" t="n">
        <v>6403911690</v>
      </c>
      <c r="U4" s="21" t="s">
        <v>78</v>
      </c>
      <c r="V4" s="21" t="s">
        <v>78</v>
      </c>
      <c r="W4" s="21" t="s">
        <v>78</v>
      </c>
      <c r="X4" s="21" t="s">
        <v>79</v>
      </c>
      <c r="Y4" s="21" t="n">
        <v>636</v>
      </c>
      <c r="Z4" s="21"/>
      <c r="AA4" s="21" t="n">
        <v>6757636</v>
      </c>
      <c r="AB4" s="21" t="s">
        <v>105</v>
      </c>
      <c r="AC4" s="23" t="n">
        <v>21.68</v>
      </c>
      <c r="AD4" s="23" t="n">
        <v>13788.48</v>
      </c>
      <c r="AE4" s="21" t="s">
        <v>102</v>
      </c>
      <c r="AF4" s="24" t="n">
        <v>795</v>
      </c>
      <c r="AG4" s="25" t="n">
        <v>2934.621024</v>
      </c>
      <c r="AH4" s="25" t="n">
        <v>89.62512</v>
      </c>
      <c r="AI4" s="26" t="n">
        <v>636</v>
      </c>
      <c r="AJ4" s="26" t="n">
        <v>437</v>
      </c>
      <c r="AK4" s="26" t="n">
        <v>156</v>
      </c>
      <c r="AL4" s="26" t="n">
        <v>43</v>
      </c>
      <c r="AM4" s="27" t="s">
        <v>106</v>
      </c>
      <c r="AN4" s="28" t="s">
        <v>82</v>
      </c>
      <c r="AO4" s="28" t="s">
        <v>82</v>
      </c>
      <c r="AP4" s="29" t="n">
        <v>44320</v>
      </c>
      <c r="AQ4" s="29" t="n">
        <v>44383</v>
      </c>
      <c r="AR4" s="29" t="n">
        <v>44384</v>
      </c>
      <c r="AS4" s="30" t="n">
        <v>44386</v>
      </c>
      <c r="AT4" s="31"/>
      <c r="AU4" s="32" t="s">
        <v>107</v>
      </c>
      <c r="AV4" s="21"/>
      <c r="AW4" s="27"/>
      <c r="AX4" s="33" t="s">
        <v>108</v>
      </c>
      <c r="AY4" s="33" t="s">
        <v>102</v>
      </c>
      <c r="AZ4" s="21" t="n">
        <v>132169</v>
      </c>
      <c r="BA4" s="21" t="s">
        <v>109</v>
      </c>
      <c r="BB4" s="21" t="s">
        <v>104</v>
      </c>
      <c r="BC4" s="21" t="s">
        <v>86</v>
      </c>
      <c r="BD4" s="21" t="s">
        <v>87</v>
      </c>
      <c r="BE4" s="21" t="s">
        <v>110</v>
      </c>
      <c r="BF4" s="21" t="s">
        <v>88</v>
      </c>
      <c r="BG4" s="21" t="s">
        <v>89</v>
      </c>
      <c r="BH4" s="21" t="s">
        <v>90</v>
      </c>
      <c r="BI4" s="21" t="s">
        <v>91</v>
      </c>
      <c r="BJ4" s="21" t="n">
        <v>636</v>
      </c>
      <c r="BK4" s="21" t="n">
        <v>21.68</v>
      </c>
      <c r="BL4" s="21" t="n">
        <f aca="false">BJ4*BK4</f>
        <v>13788.48</v>
      </c>
      <c r="BM4" s="21" t="s">
        <v>111</v>
      </c>
      <c r="BN4" s="21" t="n">
        <v>6403999100</v>
      </c>
      <c r="BO4" s="21" t="n">
        <v>94489080</v>
      </c>
      <c r="BP4" s="34" t="n">
        <v>44334</v>
      </c>
    </row>
    <row r="5" customFormat="false" ht="28.9" hidden="false" customHeight="false" outlineLevel="0" collapsed="false">
      <c r="A5" s="21" t="n">
        <v>2000</v>
      </c>
      <c r="B5" s="21" t="n">
        <v>100284688</v>
      </c>
      <c r="C5" s="21" t="n">
        <v>10</v>
      </c>
      <c r="D5" s="21" t="s">
        <v>65</v>
      </c>
      <c r="E5" s="21" t="s">
        <v>66</v>
      </c>
      <c r="F5" s="21" t="s">
        <v>67</v>
      </c>
      <c r="G5" s="21" t="s">
        <v>68</v>
      </c>
      <c r="H5" s="21" t="n">
        <v>135388</v>
      </c>
      <c r="I5" s="21" t="s">
        <v>69</v>
      </c>
      <c r="J5" s="21" t="s">
        <v>70</v>
      </c>
      <c r="K5" s="21" t="s">
        <v>71</v>
      </c>
      <c r="L5" s="21" t="s">
        <v>72</v>
      </c>
      <c r="M5" s="21" t="s">
        <v>73</v>
      </c>
      <c r="N5" s="21" t="s">
        <v>112</v>
      </c>
      <c r="O5" s="21" t="s">
        <v>112</v>
      </c>
      <c r="P5" s="22" t="n">
        <v>172398</v>
      </c>
      <c r="Q5" s="21" t="s">
        <v>113</v>
      </c>
      <c r="R5" s="21" t="s">
        <v>114</v>
      </c>
      <c r="S5" s="21"/>
      <c r="T5" s="21" t="n">
        <v>6404199000</v>
      </c>
      <c r="U5" s="21" t="s">
        <v>78</v>
      </c>
      <c r="V5" s="21" t="s">
        <v>78</v>
      </c>
      <c r="W5" s="21" t="s">
        <v>78</v>
      </c>
      <c r="X5" s="21" t="s">
        <v>79</v>
      </c>
      <c r="Y5" s="21" t="n">
        <v>400</v>
      </c>
      <c r="Z5" s="21"/>
      <c r="AA5" s="21" t="n">
        <v>6799458</v>
      </c>
      <c r="AB5" s="21" t="s">
        <v>80</v>
      </c>
      <c r="AC5" s="23" t="n">
        <v>25.5</v>
      </c>
      <c r="AD5" s="23" t="n">
        <v>10200</v>
      </c>
      <c r="AE5" s="21" t="s">
        <v>112</v>
      </c>
      <c r="AF5" s="24" t="n">
        <v>188</v>
      </c>
      <c r="AG5" s="25" t="n">
        <v>2090.86</v>
      </c>
      <c r="AH5" s="25" t="n">
        <v>66.3</v>
      </c>
      <c r="AI5" s="26" t="n">
        <v>400</v>
      </c>
      <c r="AJ5" s="26"/>
      <c r="AK5" s="26"/>
      <c r="AL5" s="26"/>
      <c r="AM5" s="27" t="s">
        <v>81</v>
      </c>
      <c r="AN5" s="28" t="s">
        <v>82</v>
      </c>
      <c r="AO5" s="28" t="s">
        <v>82</v>
      </c>
      <c r="AP5" s="29" t="n">
        <v>44320</v>
      </c>
      <c r="AQ5" s="29" t="n">
        <v>44383</v>
      </c>
      <c r="AR5" s="29" t="n">
        <v>44384</v>
      </c>
      <c r="AS5" s="30" t="n">
        <v>44386</v>
      </c>
      <c r="AT5" s="31" t="n">
        <v>44385</v>
      </c>
      <c r="AU5" s="32" t="s">
        <v>115</v>
      </c>
      <c r="AV5" s="21"/>
      <c r="AW5" s="27"/>
      <c r="AX5" s="33" t="s">
        <v>116</v>
      </c>
      <c r="AY5" s="33" t="s">
        <v>112</v>
      </c>
      <c r="AZ5" s="21" t="n">
        <v>172398</v>
      </c>
      <c r="BA5" s="21" t="s">
        <v>117</v>
      </c>
      <c r="BB5" s="21" t="s">
        <v>114</v>
      </c>
      <c r="BC5" s="21" t="s">
        <v>86</v>
      </c>
      <c r="BD5" s="21" t="s">
        <v>87</v>
      </c>
      <c r="BE5" s="21" t="s">
        <v>118</v>
      </c>
      <c r="BF5" s="21" t="s">
        <v>88</v>
      </c>
      <c r="BG5" s="21" t="s">
        <v>89</v>
      </c>
      <c r="BH5" s="21" t="s">
        <v>90</v>
      </c>
      <c r="BI5" s="21" t="s">
        <v>91</v>
      </c>
      <c r="BJ5" s="21" t="n">
        <v>400</v>
      </c>
      <c r="BK5" s="21" t="n">
        <v>25.5</v>
      </c>
      <c r="BL5" s="21" t="n">
        <f aca="false">BJ5*BK5</f>
        <v>10200</v>
      </c>
      <c r="BM5" s="21" t="s">
        <v>119</v>
      </c>
      <c r="BN5" s="21" t="n">
        <v>6404199000</v>
      </c>
      <c r="BO5" s="21" t="n">
        <v>94486611</v>
      </c>
      <c r="BP5" s="34" t="n">
        <v>44327</v>
      </c>
    </row>
    <row r="6" customFormat="false" ht="14.45" hidden="false" customHeight="false" outlineLevel="0" collapsed="false">
      <c r="A6" s="21" t="n">
        <v>2000</v>
      </c>
      <c r="B6" s="21" t="n">
        <v>100285191</v>
      </c>
      <c r="C6" s="21" t="n">
        <v>10</v>
      </c>
      <c r="D6" s="21" t="s">
        <v>65</v>
      </c>
      <c r="E6" s="21" t="s">
        <v>66</v>
      </c>
      <c r="F6" s="21" t="s">
        <v>67</v>
      </c>
      <c r="G6" s="21" t="s">
        <v>68</v>
      </c>
      <c r="H6" s="21" t="n">
        <v>135388</v>
      </c>
      <c r="I6" s="21" t="s">
        <v>69</v>
      </c>
      <c r="J6" s="21" t="s">
        <v>70</v>
      </c>
      <c r="K6" s="21" t="s">
        <v>71</v>
      </c>
      <c r="L6" s="21" t="s">
        <v>72</v>
      </c>
      <c r="M6" s="21" t="s">
        <v>73</v>
      </c>
      <c r="N6" s="21" t="s">
        <v>120</v>
      </c>
      <c r="O6" s="21" t="s">
        <v>120</v>
      </c>
      <c r="P6" s="22" t="n">
        <v>172485</v>
      </c>
      <c r="Q6" s="21" t="s">
        <v>94</v>
      </c>
      <c r="R6" s="21" t="s">
        <v>121</v>
      </c>
      <c r="S6" s="21"/>
      <c r="T6" s="21" t="n">
        <v>6404199000</v>
      </c>
      <c r="U6" s="21" t="s">
        <v>78</v>
      </c>
      <c r="V6" s="21" t="s">
        <v>78</v>
      </c>
      <c r="W6" s="21" t="s">
        <v>78</v>
      </c>
      <c r="X6" s="21" t="s">
        <v>79</v>
      </c>
      <c r="Y6" s="21" t="n">
        <v>119</v>
      </c>
      <c r="Z6" s="21"/>
      <c r="AA6" s="21" t="n">
        <v>6799458</v>
      </c>
      <c r="AB6" s="21" t="s">
        <v>80</v>
      </c>
      <c r="AC6" s="23" t="n">
        <v>19.12</v>
      </c>
      <c r="AD6" s="23" t="n">
        <v>2275.28</v>
      </c>
      <c r="AE6" s="21" t="s">
        <v>120</v>
      </c>
      <c r="AF6" s="24" t="n">
        <v>55.93</v>
      </c>
      <c r="AG6" s="25" t="n">
        <v>469.199864</v>
      </c>
      <c r="AH6" s="25" t="n">
        <v>14.78932</v>
      </c>
      <c r="AI6" s="26" t="n">
        <v>119</v>
      </c>
      <c r="AJ6" s="26"/>
      <c r="AK6" s="26"/>
      <c r="AL6" s="26"/>
      <c r="AM6" s="27" t="s">
        <v>81</v>
      </c>
      <c r="AN6" s="28" t="s">
        <v>82</v>
      </c>
      <c r="AO6" s="28" t="s">
        <v>82</v>
      </c>
      <c r="AP6" s="29" t="n">
        <v>44320</v>
      </c>
      <c r="AQ6" s="29" t="n">
        <v>44383</v>
      </c>
      <c r="AR6" s="29" t="n">
        <v>44384</v>
      </c>
      <c r="AS6" s="30" t="n">
        <v>44386</v>
      </c>
      <c r="AT6" s="31" t="n">
        <v>44393</v>
      </c>
      <c r="AU6" s="32" t="s">
        <v>96</v>
      </c>
      <c r="AV6" s="21"/>
      <c r="AW6" s="27"/>
      <c r="AX6" s="33" t="s">
        <v>122</v>
      </c>
      <c r="AY6" s="33" t="s">
        <v>120</v>
      </c>
      <c r="AZ6" s="21" t="n">
        <v>172485</v>
      </c>
      <c r="BA6" s="21" t="s">
        <v>123</v>
      </c>
      <c r="BB6" s="21" t="s">
        <v>121</v>
      </c>
      <c r="BC6" s="21" t="s">
        <v>86</v>
      </c>
      <c r="BD6" s="21" t="s">
        <v>87</v>
      </c>
      <c r="BE6" s="21" t="s">
        <v>88</v>
      </c>
      <c r="BF6" s="21" t="s">
        <v>118</v>
      </c>
      <c r="BG6" s="21" t="s">
        <v>89</v>
      </c>
      <c r="BH6" s="21" t="s">
        <v>90</v>
      </c>
      <c r="BI6" s="21" t="s">
        <v>91</v>
      </c>
      <c r="BJ6" s="21" t="n">
        <v>119</v>
      </c>
      <c r="BK6" s="21" t="n">
        <v>19.12</v>
      </c>
      <c r="BL6" s="21" t="n">
        <f aca="false">BJ6*BK6</f>
        <v>2275.28</v>
      </c>
      <c r="BM6" s="21" t="s">
        <v>119</v>
      </c>
      <c r="BN6" s="21" t="n">
        <v>6404199000</v>
      </c>
      <c r="BO6" s="21" t="n">
        <v>94486611</v>
      </c>
      <c r="BP6" s="34" t="n">
        <v>44327</v>
      </c>
    </row>
    <row r="7" customFormat="false" ht="43.15" hidden="false" customHeight="false" outlineLevel="0" collapsed="false">
      <c r="A7" s="21" t="n">
        <v>2000</v>
      </c>
      <c r="B7" s="21" t="n">
        <v>100285279</v>
      </c>
      <c r="C7" s="21" t="n">
        <v>10</v>
      </c>
      <c r="D7" s="21" t="s">
        <v>65</v>
      </c>
      <c r="E7" s="21" t="s">
        <v>66</v>
      </c>
      <c r="F7" s="21" t="s">
        <v>67</v>
      </c>
      <c r="G7" s="21" t="s">
        <v>68</v>
      </c>
      <c r="H7" s="21" t="n">
        <v>135388</v>
      </c>
      <c r="I7" s="21" t="s">
        <v>69</v>
      </c>
      <c r="J7" s="21" t="s">
        <v>100</v>
      </c>
      <c r="K7" s="21" t="s">
        <v>71</v>
      </c>
      <c r="L7" s="21" t="s">
        <v>72</v>
      </c>
      <c r="M7" s="21" t="s">
        <v>73</v>
      </c>
      <c r="N7" s="21" t="s">
        <v>124</v>
      </c>
      <c r="O7" s="21" t="s">
        <v>124</v>
      </c>
      <c r="P7" s="22" t="n">
        <v>170369</v>
      </c>
      <c r="Q7" s="21" t="s">
        <v>94</v>
      </c>
      <c r="R7" s="21" t="s">
        <v>125</v>
      </c>
      <c r="S7" s="21"/>
      <c r="T7" s="21" t="n">
        <v>6403911690</v>
      </c>
      <c r="U7" s="21" t="s">
        <v>78</v>
      </c>
      <c r="V7" s="21" t="s">
        <v>78</v>
      </c>
      <c r="W7" s="21" t="s">
        <v>78</v>
      </c>
      <c r="X7" s="21" t="s">
        <v>79</v>
      </c>
      <c r="Y7" s="21" t="n">
        <v>252</v>
      </c>
      <c r="Z7" s="21"/>
      <c r="AA7" s="21" t="n">
        <v>6757636</v>
      </c>
      <c r="AB7" s="21" t="s">
        <v>105</v>
      </c>
      <c r="AC7" s="23" t="n">
        <v>25.5</v>
      </c>
      <c r="AD7" s="23" t="n">
        <v>6426</v>
      </c>
      <c r="AE7" s="21" t="s">
        <v>124</v>
      </c>
      <c r="AF7" s="24" t="n">
        <v>315</v>
      </c>
      <c r="AG7" s="25" t="n">
        <v>1356.5538</v>
      </c>
      <c r="AH7" s="25" t="n">
        <v>41.769</v>
      </c>
      <c r="AI7" s="26" t="n">
        <v>252</v>
      </c>
      <c r="AJ7" s="26" t="n">
        <v>224</v>
      </c>
      <c r="AK7" s="26" t="n">
        <v>0</v>
      </c>
      <c r="AL7" s="26" t="n">
        <v>28</v>
      </c>
      <c r="AM7" s="27" t="s">
        <v>106</v>
      </c>
      <c r="AN7" s="28" t="s">
        <v>82</v>
      </c>
      <c r="AO7" s="28" t="s">
        <v>82</v>
      </c>
      <c r="AP7" s="29" t="n">
        <v>44320</v>
      </c>
      <c r="AQ7" s="29" t="n">
        <v>44383</v>
      </c>
      <c r="AR7" s="29" t="n">
        <v>44384</v>
      </c>
      <c r="AS7" s="30" t="n">
        <v>44386</v>
      </c>
      <c r="AT7" s="31"/>
      <c r="AU7" s="32" t="s">
        <v>126</v>
      </c>
      <c r="AV7" s="21"/>
      <c r="AW7" s="27"/>
      <c r="AX7" s="33" t="s">
        <v>127</v>
      </c>
      <c r="AY7" s="33" t="s">
        <v>128</v>
      </c>
      <c r="AZ7" s="21" t="n">
        <v>170369</v>
      </c>
      <c r="BA7" s="21" t="s">
        <v>129</v>
      </c>
      <c r="BB7" s="21" t="s">
        <v>125</v>
      </c>
      <c r="BC7" s="21" t="s">
        <v>86</v>
      </c>
      <c r="BD7" s="21" t="s">
        <v>87</v>
      </c>
      <c r="BE7" s="21" t="s">
        <v>110</v>
      </c>
      <c r="BF7" s="21" t="s">
        <v>88</v>
      </c>
      <c r="BG7" s="21" t="s">
        <v>89</v>
      </c>
      <c r="BH7" s="21" t="s">
        <v>90</v>
      </c>
      <c r="BI7" s="21" t="s">
        <v>91</v>
      </c>
      <c r="BJ7" s="21" t="n">
        <v>252</v>
      </c>
      <c r="BK7" s="21" t="n">
        <v>25.5</v>
      </c>
      <c r="BL7" s="21" t="n">
        <f aca="false">BJ7*BK7</f>
        <v>6426</v>
      </c>
      <c r="BM7" s="21" t="s">
        <v>130</v>
      </c>
      <c r="BN7" s="21" t="n">
        <v>6403999300</v>
      </c>
      <c r="BO7" s="21" t="n">
        <v>94489080</v>
      </c>
      <c r="BP7" s="34" t="n">
        <v>44334</v>
      </c>
    </row>
    <row r="8" customFormat="false" ht="14.45" hidden="false" customHeight="false" outlineLevel="0" collapsed="false">
      <c r="A8" s="21" t="n">
        <v>2000</v>
      </c>
      <c r="B8" s="21" t="n">
        <v>100285280</v>
      </c>
      <c r="C8" s="21" t="n">
        <v>10</v>
      </c>
      <c r="D8" s="21" t="s">
        <v>65</v>
      </c>
      <c r="E8" s="21" t="s">
        <v>66</v>
      </c>
      <c r="F8" s="21" t="s">
        <v>67</v>
      </c>
      <c r="G8" s="21" t="s">
        <v>68</v>
      </c>
      <c r="H8" s="21" t="n">
        <v>135388</v>
      </c>
      <c r="I8" s="21" t="s">
        <v>69</v>
      </c>
      <c r="J8" s="21" t="s">
        <v>70</v>
      </c>
      <c r="K8" s="21" t="s">
        <v>71</v>
      </c>
      <c r="L8" s="21" t="s">
        <v>72</v>
      </c>
      <c r="M8" s="21" t="s">
        <v>73</v>
      </c>
      <c r="N8" s="21" t="s">
        <v>131</v>
      </c>
      <c r="O8" s="21" t="s">
        <v>131</v>
      </c>
      <c r="P8" s="22" t="n">
        <v>372483</v>
      </c>
      <c r="Q8" s="21" t="s">
        <v>94</v>
      </c>
      <c r="R8" s="21" t="s">
        <v>95</v>
      </c>
      <c r="S8" s="21"/>
      <c r="T8" s="21" t="n">
        <v>6404199000</v>
      </c>
      <c r="U8" s="21" t="s">
        <v>78</v>
      </c>
      <c r="V8" s="21" t="s">
        <v>78</v>
      </c>
      <c r="W8" s="21" t="s">
        <v>78</v>
      </c>
      <c r="X8" s="21" t="s">
        <v>79</v>
      </c>
      <c r="Y8" s="21" t="n">
        <v>36</v>
      </c>
      <c r="Z8" s="21"/>
      <c r="AA8" s="21" t="n">
        <v>6799458</v>
      </c>
      <c r="AB8" s="21" t="s">
        <v>80</v>
      </c>
      <c r="AC8" s="23" t="n">
        <v>16.58</v>
      </c>
      <c r="AD8" s="23" t="n">
        <v>596.88</v>
      </c>
      <c r="AE8" s="21" t="s">
        <v>131</v>
      </c>
      <c r="AF8" s="24" t="n">
        <v>16.92</v>
      </c>
      <c r="AG8" s="25" t="n">
        <v>123.535944</v>
      </c>
      <c r="AH8" s="25" t="n">
        <v>3.87972</v>
      </c>
      <c r="AI8" s="26" t="n">
        <v>36</v>
      </c>
      <c r="AJ8" s="26"/>
      <c r="AK8" s="26"/>
      <c r="AL8" s="26"/>
      <c r="AM8" s="27" t="s">
        <v>81</v>
      </c>
      <c r="AN8" s="28" t="s">
        <v>82</v>
      </c>
      <c r="AO8" s="28" t="s">
        <v>82</v>
      </c>
      <c r="AP8" s="29" t="n">
        <v>44320</v>
      </c>
      <c r="AQ8" s="29" t="n">
        <v>44383</v>
      </c>
      <c r="AR8" s="29" t="n">
        <v>44384</v>
      </c>
      <c r="AS8" s="30" t="n">
        <v>44386</v>
      </c>
      <c r="AT8" s="31" t="n">
        <v>44393</v>
      </c>
      <c r="AU8" s="32" t="s">
        <v>96</v>
      </c>
      <c r="AV8" s="21"/>
      <c r="AW8" s="27"/>
      <c r="AX8" s="33" t="s">
        <v>132</v>
      </c>
      <c r="AY8" s="33" t="s">
        <v>131</v>
      </c>
      <c r="AZ8" s="21" t="n">
        <v>372483</v>
      </c>
      <c r="BA8" s="21" t="s">
        <v>98</v>
      </c>
      <c r="BB8" s="21" t="s">
        <v>95</v>
      </c>
      <c r="BC8" s="21" t="s">
        <v>86</v>
      </c>
      <c r="BD8" s="21" t="s">
        <v>133</v>
      </c>
      <c r="BE8" s="21" t="s">
        <v>88</v>
      </c>
      <c r="BF8" s="21" t="s">
        <v>118</v>
      </c>
      <c r="BG8" s="21" t="s">
        <v>89</v>
      </c>
      <c r="BH8" s="21" t="s">
        <v>90</v>
      </c>
      <c r="BI8" s="21" t="s">
        <v>91</v>
      </c>
      <c r="BJ8" s="21" t="n">
        <v>36</v>
      </c>
      <c r="BK8" s="21" t="n">
        <v>16.58</v>
      </c>
      <c r="BL8" s="21" t="n">
        <f aca="false">BJ8*BK8</f>
        <v>596.88</v>
      </c>
      <c r="BM8" s="21" t="s">
        <v>134</v>
      </c>
      <c r="BN8" s="21" t="n">
        <v>6404199000</v>
      </c>
      <c r="BO8" s="21" t="n">
        <v>94486611</v>
      </c>
      <c r="BP8" s="34" t="n">
        <v>44327</v>
      </c>
    </row>
    <row r="9" customFormat="false" ht="14.45" hidden="false" customHeight="false" outlineLevel="0" collapsed="false">
      <c r="A9" s="21" t="n">
        <v>2000</v>
      </c>
      <c r="B9" s="21" t="n">
        <v>100285322</v>
      </c>
      <c r="C9" s="21" t="n">
        <v>10</v>
      </c>
      <c r="D9" s="21" t="s">
        <v>65</v>
      </c>
      <c r="E9" s="21" t="s">
        <v>66</v>
      </c>
      <c r="F9" s="21" t="s">
        <v>67</v>
      </c>
      <c r="G9" s="21" t="s">
        <v>68</v>
      </c>
      <c r="H9" s="21" t="n">
        <v>135388</v>
      </c>
      <c r="I9" s="21" t="s">
        <v>69</v>
      </c>
      <c r="J9" s="21" t="s">
        <v>70</v>
      </c>
      <c r="K9" s="21" t="s">
        <v>71</v>
      </c>
      <c r="L9" s="21" t="s">
        <v>72</v>
      </c>
      <c r="M9" s="21" t="s">
        <v>73</v>
      </c>
      <c r="N9" s="21" t="s">
        <v>135</v>
      </c>
      <c r="O9" s="21" t="s">
        <v>135</v>
      </c>
      <c r="P9" s="22" t="n">
        <v>372486</v>
      </c>
      <c r="Q9" s="21" t="s">
        <v>94</v>
      </c>
      <c r="R9" s="21" t="s">
        <v>121</v>
      </c>
      <c r="S9" s="21"/>
      <c r="T9" s="21" t="n">
        <v>6404199000</v>
      </c>
      <c r="U9" s="21" t="s">
        <v>78</v>
      </c>
      <c r="V9" s="21" t="s">
        <v>78</v>
      </c>
      <c r="W9" s="21" t="s">
        <v>78</v>
      </c>
      <c r="X9" s="21" t="s">
        <v>79</v>
      </c>
      <c r="Y9" s="21" t="n">
        <v>30</v>
      </c>
      <c r="Z9" s="21"/>
      <c r="AA9" s="21" t="n">
        <v>6799458</v>
      </c>
      <c r="AB9" s="21" t="s">
        <v>80</v>
      </c>
      <c r="AC9" s="23" t="n">
        <v>14.03</v>
      </c>
      <c r="AD9" s="23" t="n">
        <v>420.9</v>
      </c>
      <c r="AE9" s="21" t="s">
        <v>135</v>
      </c>
      <c r="AF9" s="24" t="n">
        <v>14.1</v>
      </c>
      <c r="AG9" s="25" t="n">
        <v>87.54717</v>
      </c>
      <c r="AH9" s="25" t="n">
        <v>2.73585</v>
      </c>
      <c r="AI9" s="26" t="n">
        <v>30</v>
      </c>
      <c r="AJ9" s="26"/>
      <c r="AK9" s="26"/>
      <c r="AL9" s="26"/>
      <c r="AM9" s="27" t="s">
        <v>81</v>
      </c>
      <c r="AN9" s="28" t="s">
        <v>82</v>
      </c>
      <c r="AO9" s="28" t="s">
        <v>82</v>
      </c>
      <c r="AP9" s="29" t="n">
        <v>44320</v>
      </c>
      <c r="AQ9" s="29" t="n">
        <v>44383</v>
      </c>
      <c r="AR9" s="29" t="n">
        <v>44384</v>
      </c>
      <c r="AS9" s="30" t="n">
        <v>44386</v>
      </c>
      <c r="AT9" s="31" t="n">
        <v>44393</v>
      </c>
      <c r="AU9" s="32" t="s">
        <v>96</v>
      </c>
      <c r="AV9" s="21"/>
      <c r="AW9" s="27"/>
      <c r="AX9" s="33" t="s">
        <v>136</v>
      </c>
      <c r="AY9" s="33" t="s">
        <v>135</v>
      </c>
      <c r="AZ9" s="21" t="n">
        <v>372486</v>
      </c>
      <c r="BA9" s="21" t="s">
        <v>123</v>
      </c>
      <c r="BB9" s="21" t="s">
        <v>121</v>
      </c>
      <c r="BC9" s="21" t="s">
        <v>86</v>
      </c>
      <c r="BD9" s="21" t="s">
        <v>133</v>
      </c>
      <c r="BE9" s="21" t="s">
        <v>88</v>
      </c>
      <c r="BF9" s="21" t="s">
        <v>118</v>
      </c>
      <c r="BG9" s="21" t="s">
        <v>89</v>
      </c>
      <c r="BH9" s="21" t="s">
        <v>90</v>
      </c>
      <c r="BI9" s="21" t="s">
        <v>91</v>
      </c>
      <c r="BJ9" s="21" t="n">
        <v>30</v>
      </c>
      <c r="BK9" s="21" t="n">
        <v>14.03</v>
      </c>
      <c r="BL9" s="21" t="n">
        <f aca="false">BJ9*BK9</f>
        <v>420.9</v>
      </c>
      <c r="BM9" s="21" t="s">
        <v>137</v>
      </c>
      <c r="BN9" s="21" t="n">
        <v>6404199000</v>
      </c>
      <c r="BO9" s="21" t="n">
        <v>94486611</v>
      </c>
      <c r="BP9" s="34" t="n">
        <v>44327</v>
      </c>
    </row>
    <row r="10" customFormat="false" ht="28.9" hidden="false" customHeight="false" outlineLevel="0" collapsed="false">
      <c r="A10" s="21" t="n">
        <v>2000</v>
      </c>
      <c r="B10" s="21" t="n">
        <v>100286711</v>
      </c>
      <c r="C10" s="21" t="n">
        <v>10</v>
      </c>
      <c r="D10" s="21" t="s">
        <v>65</v>
      </c>
      <c r="E10" s="21" t="s">
        <v>66</v>
      </c>
      <c r="F10" s="21" t="s">
        <v>67</v>
      </c>
      <c r="G10" s="21" t="s">
        <v>68</v>
      </c>
      <c r="H10" s="21" t="n">
        <v>135388</v>
      </c>
      <c r="I10" s="21" t="s">
        <v>69</v>
      </c>
      <c r="J10" s="21" t="s">
        <v>100</v>
      </c>
      <c r="K10" s="21" t="s">
        <v>71</v>
      </c>
      <c r="L10" s="21" t="s">
        <v>72</v>
      </c>
      <c r="M10" s="21" t="s">
        <v>73</v>
      </c>
      <c r="N10" s="21" t="s">
        <v>138</v>
      </c>
      <c r="O10" s="21" t="s">
        <v>138</v>
      </c>
      <c r="P10" s="22" t="n">
        <v>171373</v>
      </c>
      <c r="Q10" s="21" t="s">
        <v>139</v>
      </c>
      <c r="R10" s="21" t="s">
        <v>140</v>
      </c>
      <c r="S10" s="21"/>
      <c r="T10" s="21" t="n">
        <v>6402919000</v>
      </c>
      <c r="U10" s="21" t="s">
        <v>78</v>
      </c>
      <c r="V10" s="21" t="s">
        <v>78</v>
      </c>
      <c r="W10" s="21" t="s">
        <v>78</v>
      </c>
      <c r="X10" s="21" t="s">
        <v>79</v>
      </c>
      <c r="Y10" s="21" t="n">
        <v>432</v>
      </c>
      <c r="Z10" s="21"/>
      <c r="AA10" s="21" t="n">
        <v>6757636</v>
      </c>
      <c r="AB10" s="21" t="s">
        <v>105</v>
      </c>
      <c r="AC10" s="23" t="n">
        <v>20.4</v>
      </c>
      <c r="AD10" s="23" t="n">
        <v>8812.8</v>
      </c>
      <c r="AE10" s="21" t="s">
        <v>138</v>
      </c>
      <c r="AF10" s="24" t="n">
        <v>146.88</v>
      </c>
      <c r="AG10" s="25" t="n">
        <v>1803.39264</v>
      </c>
      <c r="AH10" s="25" t="n">
        <v>57.2832</v>
      </c>
      <c r="AI10" s="26" t="n">
        <v>432</v>
      </c>
      <c r="AJ10" s="26" t="n">
        <v>268</v>
      </c>
      <c r="AK10" s="26" t="n">
        <v>123</v>
      </c>
      <c r="AL10" s="26" t="n">
        <v>41</v>
      </c>
      <c r="AM10" s="27" t="s">
        <v>106</v>
      </c>
      <c r="AN10" s="28" t="s">
        <v>82</v>
      </c>
      <c r="AO10" s="28" t="s">
        <v>82</v>
      </c>
      <c r="AP10" s="29" t="n">
        <v>44320</v>
      </c>
      <c r="AQ10" s="29" t="n">
        <v>44383</v>
      </c>
      <c r="AR10" s="29" t="n">
        <v>44384</v>
      </c>
      <c r="AS10" s="30" t="n">
        <v>44386</v>
      </c>
      <c r="AT10" s="31"/>
      <c r="AU10" s="32" t="s">
        <v>141</v>
      </c>
      <c r="AV10" s="21"/>
      <c r="AW10" s="27"/>
      <c r="AX10" s="33" t="s">
        <v>142</v>
      </c>
      <c r="AY10" s="33" t="s">
        <v>138</v>
      </c>
      <c r="AZ10" s="21" t="n">
        <v>171373</v>
      </c>
      <c r="BA10" s="21" t="s">
        <v>143</v>
      </c>
      <c r="BB10" s="21" t="s">
        <v>140</v>
      </c>
      <c r="BC10" s="21" t="s">
        <v>86</v>
      </c>
      <c r="BD10" s="21" t="s">
        <v>87</v>
      </c>
      <c r="BE10" s="21" t="s">
        <v>144</v>
      </c>
      <c r="BF10" s="21" t="s">
        <v>118</v>
      </c>
      <c r="BG10" s="21" t="s">
        <v>89</v>
      </c>
      <c r="BH10" s="21" t="s">
        <v>90</v>
      </c>
      <c r="BI10" s="21" t="s">
        <v>91</v>
      </c>
      <c r="BJ10" s="21" t="n">
        <v>432</v>
      </c>
      <c r="BK10" s="21" t="n">
        <v>20.4</v>
      </c>
      <c r="BL10" s="21" t="n">
        <f aca="false">BJ10*BK10</f>
        <v>8812.8</v>
      </c>
      <c r="BM10" s="21" t="s">
        <v>130</v>
      </c>
      <c r="BN10" s="21" t="n">
        <v>6402999300</v>
      </c>
      <c r="BO10" s="21" t="n">
        <v>94489080</v>
      </c>
      <c r="BP10" s="34" t="n">
        <v>44334</v>
      </c>
    </row>
    <row r="11" customFormat="false" ht="28.9" hidden="false" customHeight="false" outlineLevel="0" collapsed="false">
      <c r="A11" s="21" t="n">
        <v>2000</v>
      </c>
      <c r="B11" s="21" t="n">
        <v>100286747</v>
      </c>
      <c r="C11" s="21" t="n">
        <v>10</v>
      </c>
      <c r="D11" s="21" t="s">
        <v>65</v>
      </c>
      <c r="E11" s="21" t="s">
        <v>66</v>
      </c>
      <c r="F11" s="21" t="s">
        <v>67</v>
      </c>
      <c r="G11" s="21" t="s">
        <v>68</v>
      </c>
      <c r="H11" s="21" t="n">
        <v>135388</v>
      </c>
      <c r="I11" s="21" t="s">
        <v>69</v>
      </c>
      <c r="J11" s="21" t="s">
        <v>100</v>
      </c>
      <c r="K11" s="21" t="s">
        <v>71</v>
      </c>
      <c r="L11" s="21" t="s">
        <v>72</v>
      </c>
      <c r="M11" s="21" t="s">
        <v>73</v>
      </c>
      <c r="N11" s="21" t="s">
        <v>145</v>
      </c>
      <c r="O11" s="21" t="s">
        <v>145</v>
      </c>
      <c r="P11" s="22" t="n">
        <v>171374</v>
      </c>
      <c r="Q11" s="21" t="s">
        <v>146</v>
      </c>
      <c r="R11" s="21" t="s">
        <v>147</v>
      </c>
      <c r="S11" s="21"/>
      <c r="T11" s="21" t="n">
        <v>6402919000</v>
      </c>
      <c r="U11" s="21" t="s">
        <v>78</v>
      </c>
      <c r="V11" s="21" t="s">
        <v>78</v>
      </c>
      <c r="W11" s="21" t="s">
        <v>78</v>
      </c>
      <c r="X11" s="21" t="s">
        <v>79</v>
      </c>
      <c r="Y11" s="21" t="n">
        <v>828</v>
      </c>
      <c r="Z11" s="21"/>
      <c r="AA11" s="21" t="n">
        <v>6757636</v>
      </c>
      <c r="AB11" s="21" t="s">
        <v>105</v>
      </c>
      <c r="AC11" s="23" t="n">
        <v>20.4</v>
      </c>
      <c r="AD11" s="23" t="n">
        <v>16891.2</v>
      </c>
      <c r="AE11" s="21" t="s">
        <v>145</v>
      </c>
      <c r="AF11" s="24" t="n">
        <v>281.52</v>
      </c>
      <c r="AG11" s="25" t="n">
        <v>3456.50256</v>
      </c>
      <c r="AH11" s="25" t="n">
        <v>109.7928</v>
      </c>
      <c r="AI11" s="26" t="n">
        <v>828</v>
      </c>
      <c r="AJ11" s="26" t="n">
        <v>596</v>
      </c>
      <c r="AK11" s="26" t="n">
        <v>193</v>
      </c>
      <c r="AL11" s="26" t="n">
        <v>39</v>
      </c>
      <c r="AM11" s="27" t="s">
        <v>106</v>
      </c>
      <c r="AN11" s="28" t="s">
        <v>82</v>
      </c>
      <c r="AO11" s="28" t="s">
        <v>82</v>
      </c>
      <c r="AP11" s="29" t="n">
        <v>44320</v>
      </c>
      <c r="AQ11" s="29" t="n">
        <v>44383</v>
      </c>
      <c r="AR11" s="29" t="n">
        <v>44384</v>
      </c>
      <c r="AS11" s="30" t="n">
        <v>44386</v>
      </c>
      <c r="AT11" s="31"/>
      <c r="AU11" s="32" t="s">
        <v>141</v>
      </c>
      <c r="AV11" s="21"/>
      <c r="AW11" s="27"/>
      <c r="AX11" s="33" t="s">
        <v>148</v>
      </c>
      <c r="AY11" s="33" t="s">
        <v>145</v>
      </c>
      <c r="AZ11" s="21" t="n">
        <v>171374</v>
      </c>
      <c r="BA11" s="21" t="s">
        <v>149</v>
      </c>
      <c r="BB11" s="21" t="s">
        <v>147</v>
      </c>
      <c r="BC11" s="21" t="s">
        <v>86</v>
      </c>
      <c r="BD11" s="21" t="s">
        <v>87</v>
      </c>
      <c r="BE11" s="21" t="s">
        <v>144</v>
      </c>
      <c r="BF11" s="21" t="s">
        <v>118</v>
      </c>
      <c r="BG11" s="21" t="s">
        <v>89</v>
      </c>
      <c r="BH11" s="21" t="s">
        <v>90</v>
      </c>
      <c r="BI11" s="21" t="s">
        <v>91</v>
      </c>
      <c r="BJ11" s="21" t="n">
        <v>828</v>
      </c>
      <c r="BK11" s="21" t="n">
        <v>20.4</v>
      </c>
      <c r="BL11" s="21" t="n">
        <f aca="false">BJ11*BK11</f>
        <v>16891.2</v>
      </c>
      <c r="BM11" s="21" t="s">
        <v>150</v>
      </c>
      <c r="BN11" s="21" t="n">
        <v>6402999300</v>
      </c>
      <c r="BO11" s="21" t="n">
        <v>94489080</v>
      </c>
      <c r="BP11" s="34" t="n">
        <v>44334</v>
      </c>
    </row>
    <row r="12" customFormat="false" ht="28.9" hidden="false" customHeight="false" outlineLevel="0" collapsed="false">
      <c r="A12" s="21" t="n">
        <v>2000</v>
      </c>
      <c r="B12" s="21" t="n">
        <v>100286764</v>
      </c>
      <c r="C12" s="21" t="n">
        <v>10</v>
      </c>
      <c r="D12" s="21" t="s">
        <v>65</v>
      </c>
      <c r="E12" s="21" t="s">
        <v>66</v>
      </c>
      <c r="F12" s="21" t="s">
        <v>67</v>
      </c>
      <c r="G12" s="21" t="s">
        <v>68</v>
      </c>
      <c r="H12" s="21" t="n">
        <v>135388</v>
      </c>
      <c r="I12" s="21" t="s">
        <v>69</v>
      </c>
      <c r="J12" s="21" t="s">
        <v>100</v>
      </c>
      <c r="K12" s="21" t="s">
        <v>71</v>
      </c>
      <c r="L12" s="21" t="s">
        <v>72</v>
      </c>
      <c r="M12" s="21" t="s">
        <v>101</v>
      </c>
      <c r="N12" s="21" t="s">
        <v>151</v>
      </c>
      <c r="O12" s="21" t="s">
        <v>151</v>
      </c>
      <c r="P12" s="22" t="n">
        <v>171393</v>
      </c>
      <c r="Q12" s="21" t="s">
        <v>94</v>
      </c>
      <c r="R12" s="21" t="s">
        <v>152</v>
      </c>
      <c r="S12" s="21"/>
      <c r="T12" s="21" t="n">
        <v>6404199000</v>
      </c>
      <c r="U12" s="21" t="s">
        <v>78</v>
      </c>
      <c r="V12" s="21" t="s">
        <v>78</v>
      </c>
      <c r="W12" s="21" t="s">
        <v>78</v>
      </c>
      <c r="X12" s="21" t="s">
        <v>79</v>
      </c>
      <c r="Y12" s="21" t="n">
        <v>144</v>
      </c>
      <c r="Z12" s="21"/>
      <c r="AA12" s="21" t="n">
        <v>6757636</v>
      </c>
      <c r="AB12" s="21" t="s">
        <v>105</v>
      </c>
      <c r="AC12" s="23" t="n">
        <v>16.58</v>
      </c>
      <c r="AD12" s="23" t="n">
        <v>2387.52</v>
      </c>
      <c r="AE12" s="21" t="s">
        <v>151</v>
      </c>
      <c r="AF12" s="24" t="n">
        <v>67.68</v>
      </c>
      <c r="AG12" s="25" t="n">
        <v>494.143776</v>
      </c>
      <c r="AH12" s="25" t="n">
        <v>15.51888</v>
      </c>
      <c r="AI12" s="26" t="n">
        <v>144</v>
      </c>
      <c r="AJ12" s="26" t="n">
        <v>0</v>
      </c>
      <c r="AK12" s="26" t="n">
        <v>144</v>
      </c>
      <c r="AL12" s="26" t="n">
        <v>0</v>
      </c>
      <c r="AM12" s="27" t="s">
        <v>106</v>
      </c>
      <c r="AN12" s="28" t="s">
        <v>82</v>
      </c>
      <c r="AO12" s="28" t="s">
        <v>82</v>
      </c>
      <c r="AP12" s="29" t="n">
        <v>44320</v>
      </c>
      <c r="AQ12" s="29" t="n">
        <v>44383</v>
      </c>
      <c r="AR12" s="29" t="n">
        <v>44384</v>
      </c>
      <c r="AS12" s="30" t="n">
        <v>44386</v>
      </c>
      <c r="AT12" s="31"/>
      <c r="AU12" s="32" t="s">
        <v>153</v>
      </c>
      <c r="AV12" s="21"/>
      <c r="AW12" s="27"/>
      <c r="AX12" s="33" t="s">
        <v>154</v>
      </c>
      <c r="AY12" s="33" t="s">
        <v>151</v>
      </c>
      <c r="AZ12" s="21" t="n">
        <v>171393</v>
      </c>
      <c r="BA12" s="21" t="s">
        <v>155</v>
      </c>
      <c r="BB12" s="21" t="s">
        <v>152</v>
      </c>
      <c r="BC12" s="21" t="s">
        <v>86</v>
      </c>
      <c r="BD12" s="21" t="s">
        <v>87</v>
      </c>
      <c r="BE12" s="21" t="s">
        <v>88</v>
      </c>
      <c r="BF12" s="21" t="s">
        <v>118</v>
      </c>
      <c r="BG12" s="21" t="s">
        <v>89</v>
      </c>
      <c r="BH12" s="21" t="s">
        <v>90</v>
      </c>
      <c r="BI12" s="21" t="s">
        <v>91</v>
      </c>
      <c r="BJ12" s="21" t="n">
        <v>144</v>
      </c>
      <c r="BK12" s="21" t="n">
        <v>16.58</v>
      </c>
      <c r="BL12" s="21" t="n">
        <f aca="false">BJ12*BK12</f>
        <v>2387.52</v>
      </c>
      <c r="BM12" s="21" t="s">
        <v>156</v>
      </c>
      <c r="BN12" s="21" t="n">
        <v>6404199000</v>
      </c>
      <c r="BO12" s="21" t="n">
        <v>94489080</v>
      </c>
      <c r="BP12" s="34" t="n">
        <v>44334</v>
      </c>
    </row>
    <row r="13" customFormat="false" ht="28.9" hidden="false" customHeight="false" outlineLevel="0" collapsed="false">
      <c r="A13" s="21" t="n">
        <v>2000</v>
      </c>
      <c r="B13" s="21" t="n">
        <v>100287497</v>
      </c>
      <c r="C13" s="21" t="n">
        <v>10</v>
      </c>
      <c r="D13" s="21" t="s">
        <v>65</v>
      </c>
      <c r="E13" s="21" t="s">
        <v>66</v>
      </c>
      <c r="F13" s="21" t="s">
        <v>67</v>
      </c>
      <c r="G13" s="21" t="s">
        <v>68</v>
      </c>
      <c r="H13" s="21" t="n">
        <v>135388</v>
      </c>
      <c r="I13" s="21" t="s">
        <v>69</v>
      </c>
      <c r="J13" s="21" t="s">
        <v>100</v>
      </c>
      <c r="K13" s="21" t="s">
        <v>71</v>
      </c>
      <c r="L13" s="21" t="s">
        <v>72</v>
      </c>
      <c r="M13" s="21" t="s">
        <v>73</v>
      </c>
      <c r="N13" s="21" t="s">
        <v>157</v>
      </c>
      <c r="O13" s="21" t="s">
        <v>157</v>
      </c>
      <c r="P13" s="22" t="n">
        <v>171451</v>
      </c>
      <c r="Q13" s="21" t="s">
        <v>158</v>
      </c>
      <c r="R13" s="21" t="s">
        <v>159</v>
      </c>
      <c r="S13" s="21"/>
      <c r="T13" s="21" t="n">
        <v>6404199000</v>
      </c>
      <c r="U13" s="21" t="s">
        <v>78</v>
      </c>
      <c r="V13" s="21" t="s">
        <v>78</v>
      </c>
      <c r="W13" s="21" t="s">
        <v>78</v>
      </c>
      <c r="X13" s="21" t="s">
        <v>79</v>
      </c>
      <c r="Y13" s="21" t="n">
        <v>132</v>
      </c>
      <c r="Z13" s="21"/>
      <c r="AA13" s="21" t="n">
        <v>6757636</v>
      </c>
      <c r="AB13" s="21" t="s">
        <v>105</v>
      </c>
      <c r="AC13" s="23" t="n">
        <v>25.5</v>
      </c>
      <c r="AD13" s="23" t="n">
        <v>3366</v>
      </c>
      <c r="AE13" s="21" t="s">
        <v>157</v>
      </c>
      <c r="AF13" s="24" t="n">
        <v>62.04</v>
      </c>
      <c r="AG13" s="25" t="n">
        <v>689.9838</v>
      </c>
      <c r="AH13" s="25" t="n">
        <v>21.879</v>
      </c>
      <c r="AI13" s="26" t="n">
        <v>132</v>
      </c>
      <c r="AJ13" s="26" t="n">
        <v>120</v>
      </c>
      <c r="AK13" s="26" t="n">
        <v>0</v>
      </c>
      <c r="AL13" s="26" t="n">
        <v>12</v>
      </c>
      <c r="AM13" s="27" t="s">
        <v>106</v>
      </c>
      <c r="AN13" s="28" t="s">
        <v>82</v>
      </c>
      <c r="AO13" s="28" t="s">
        <v>82</v>
      </c>
      <c r="AP13" s="29" t="n">
        <v>44320</v>
      </c>
      <c r="AQ13" s="29" t="n">
        <v>44383</v>
      </c>
      <c r="AR13" s="29" t="n">
        <v>44384</v>
      </c>
      <c r="AS13" s="30" t="n">
        <v>44386</v>
      </c>
      <c r="AT13" s="31"/>
      <c r="AU13" s="32" t="s">
        <v>160</v>
      </c>
      <c r="AV13" s="21"/>
      <c r="AW13" s="27"/>
      <c r="AX13" s="33" t="s">
        <v>161</v>
      </c>
      <c r="AY13" s="33" t="s">
        <v>157</v>
      </c>
      <c r="AZ13" s="21" t="n">
        <v>171451</v>
      </c>
      <c r="BA13" s="21" t="s">
        <v>162</v>
      </c>
      <c r="BB13" s="21" t="s">
        <v>159</v>
      </c>
      <c r="BC13" s="21" t="s">
        <v>86</v>
      </c>
      <c r="BD13" s="21" t="s">
        <v>87</v>
      </c>
      <c r="BE13" s="21" t="s">
        <v>163</v>
      </c>
      <c r="BF13" s="21" t="s">
        <v>88</v>
      </c>
      <c r="BG13" s="21" t="s">
        <v>89</v>
      </c>
      <c r="BH13" s="21" t="s">
        <v>90</v>
      </c>
      <c r="BI13" s="21" t="s">
        <v>91</v>
      </c>
      <c r="BJ13" s="21" t="n">
        <v>132</v>
      </c>
      <c r="BK13" s="21" t="n">
        <v>25.5</v>
      </c>
      <c r="BL13" s="21" t="n">
        <f aca="false">BJ13*BK13</f>
        <v>3366</v>
      </c>
      <c r="BM13" s="21" t="s">
        <v>164</v>
      </c>
      <c r="BN13" s="21" t="n">
        <v>6404199000</v>
      </c>
      <c r="BO13" s="21" t="n">
        <v>94489080</v>
      </c>
      <c r="BP13" s="34" t="n">
        <v>44334</v>
      </c>
    </row>
    <row r="14" customFormat="false" ht="28.9" hidden="false" customHeight="false" outlineLevel="0" collapsed="false">
      <c r="A14" s="21" t="n">
        <v>2000</v>
      </c>
      <c r="B14" s="21" t="n">
        <v>100287499</v>
      </c>
      <c r="C14" s="21" t="n">
        <v>10</v>
      </c>
      <c r="D14" s="21" t="s">
        <v>65</v>
      </c>
      <c r="E14" s="21" t="s">
        <v>66</v>
      </c>
      <c r="F14" s="21" t="s">
        <v>67</v>
      </c>
      <c r="G14" s="21" t="s">
        <v>68</v>
      </c>
      <c r="H14" s="21" t="n">
        <v>135388</v>
      </c>
      <c r="I14" s="21" t="s">
        <v>69</v>
      </c>
      <c r="J14" s="21" t="s">
        <v>100</v>
      </c>
      <c r="K14" s="21" t="s">
        <v>71</v>
      </c>
      <c r="L14" s="21" t="s">
        <v>72</v>
      </c>
      <c r="M14" s="21" t="s">
        <v>101</v>
      </c>
      <c r="N14" s="21" t="s">
        <v>165</v>
      </c>
      <c r="O14" s="21" t="s">
        <v>165</v>
      </c>
      <c r="P14" s="22" t="n">
        <v>171461</v>
      </c>
      <c r="Q14" s="21" t="s">
        <v>166</v>
      </c>
      <c r="R14" s="21" t="s">
        <v>167</v>
      </c>
      <c r="S14" s="21"/>
      <c r="T14" s="21" t="n">
        <v>6403911690</v>
      </c>
      <c r="U14" s="21" t="s">
        <v>78</v>
      </c>
      <c r="V14" s="21" t="s">
        <v>78</v>
      </c>
      <c r="W14" s="21" t="s">
        <v>78</v>
      </c>
      <c r="X14" s="21" t="s">
        <v>79</v>
      </c>
      <c r="Y14" s="21" t="n">
        <v>144</v>
      </c>
      <c r="Z14" s="21"/>
      <c r="AA14" s="21" t="n">
        <v>6757636</v>
      </c>
      <c r="AB14" s="21" t="s">
        <v>105</v>
      </c>
      <c r="AC14" s="23" t="n">
        <v>21.68</v>
      </c>
      <c r="AD14" s="23" t="n">
        <v>3121.92</v>
      </c>
      <c r="AE14" s="21" t="s">
        <v>165</v>
      </c>
      <c r="AF14" s="24" t="n">
        <v>180</v>
      </c>
      <c r="AG14" s="25" t="n">
        <v>664.442496</v>
      </c>
      <c r="AH14" s="25" t="n">
        <v>20.29248</v>
      </c>
      <c r="AI14" s="26" t="n">
        <v>144</v>
      </c>
      <c r="AJ14" s="26" t="n">
        <v>143</v>
      </c>
      <c r="AK14" s="26" t="n">
        <v>0</v>
      </c>
      <c r="AL14" s="26" t="n">
        <v>1</v>
      </c>
      <c r="AM14" s="27" t="s">
        <v>106</v>
      </c>
      <c r="AN14" s="28" t="s">
        <v>82</v>
      </c>
      <c r="AO14" s="28" t="s">
        <v>82</v>
      </c>
      <c r="AP14" s="29" t="n">
        <v>44320</v>
      </c>
      <c r="AQ14" s="29" t="n">
        <v>44383</v>
      </c>
      <c r="AR14" s="29" t="n">
        <v>44384</v>
      </c>
      <c r="AS14" s="30" t="n">
        <v>44386</v>
      </c>
      <c r="AT14" s="31"/>
      <c r="AU14" s="32" t="s">
        <v>141</v>
      </c>
      <c r="AV14" s="21"/>
      <c r="AW14" s="27"/>
      <c r="AX14" s="33" t="s">
        <v>168</v>
      </c>
      <c r="AY14" s="33" t="s">
        <v>165</v>
      </c>
      <c r="AZ14" s="21" t="n">
        <v>171461</v>
      </c>
      <c r="BA14" s="21" t="s">
        <v>169</v>
      </c>
      <c r="BB14" s="21" t="s">
        <v>167</v>
      </c>
      <c r="BC14" s="21" t="s">
        <v>86</v>
      </c>
      <c r="BD14" s="21" t="s">
        <v>87</v>
      </c>
      <c r="BE14" s="21" t="s">
        <v>110</v>
      </c>
      <c r="BF14" s="21" t="s">
        <v>118</v>
      </c>
      <c r="BG14" s="21" t="s">
        <v>89</v>
      </c>
      <c r="BH14" s="21" t="s">
        <v>90</v>
      </c>
      <c r="BI14" s="21" t="s">
        <v>91</v>
      </c>
      <c r="BJ14" s="21" t="n">
        <v>144</v>
      </c>
      <c r="BK14" s="21" t="n">
        <v>21.68</v>
      </c>
      <c r="BL14" s="21" t="n">
        <f aca="false">BJ14*BK14</f>
        <v>3121.92</v>
      </c>
      <c r="BM14" s="21" t="s">
        <v>170</v>
      </c>
      <c r="BN14" s="21" t="n">
        <v>6403999300</v>
      </c>
      <c r="BO14" s="21" t="n">
        <v>94489080</v>
      </c>
      <c r="BP14" s="34" t="n">
        <v>44334</v>
      </c>
    </row>
    <row r="15" customFormat="false" ht="72" hidden="false" customHeight="false" outlineLevel="0" collapsed="false">
      <c r="A15" s="21" t="n">
        <v>2000</v>
      </c>
      <c r="B15" s="21" t="n">
        <v>100287501</v>
      </c>
      <c r="C15" s="21" t="n">
        <v>10</v>
      </c>
      <c r="D15" s="21" t="s">
        <v>65</v>
      </c>
      <c r="E15" s="21" t="s">
        <v>66</v>
      </c>
      <c r="F15" s="21" t="s">
        <v>67</v>
      </c>
      <c r="G15" s="21" t="s">
        <v>68</v>
      </c>
      <c r="H15" s="21" t="n">
        <v>135388</v>
      </c>
      <c r="I15" s="21" t="s">
        <v>69</v>
      </c>
      <c r="J15" s="21" t="s">
        <v>100</v>
      </c>
      <c r="K15" s="21" t="s">
        <v>71</v>
      </c>
      <c r="L15" s="21" t="s">
        <v>72</v>
      </c>
      <c r="M15" s="21" t="s">
        <v>73</v>
      </c>
      <c r="N15" s="21" t="s">
        <v>171</v>
      </c>
      <c r="O15" s="21" t="s">
        <v>171</v>
      </c>
      <c r="P15" s="22" t="n">
        <v>171565</v>
      </c>
      <c r="Q15" s="21" t="s">
        <v>172</v>
      </c>
      <c r="R15" s="21" t="s">
        <v>173</v>
      </c>
      <c r="S15" s="21"/>
      <c r="T15" s="21" t="n">
        <v>6404199000</v>
      </c>
      <c r="U15" s="21" t="s">
        <v>78</v>
      </c>
      <c r="V15" s="21" t="s">
        <v>78</v>
      </c>
      <c r="W15" s="21" t="s">
        <v>78</v>
      </c>
      <c r="X15" s="21" t="s">
        <v>79</v>
      </c>
      <c r="Y15" s="21" t="n">
        <v>180</v>
      </c>
      <c r="Z15" s="21"/>
      <c r="AA15" s="21" t="n">
        <v>6757636</v>
      </c>
      <c r="AB15" s="21" t="s">
        <v>105</v>
      </c>
      <c r="AC15" s="23" t="n">
        <v>22.95</v>
      </c>
      <c r="AD15" s="23" t="n">
        <v>4131</v>
      </c>
      <c r="AE15" s="21" t="s">
        <v>171</v>
      </c>
      <c r="AF15" s="24" t="n">
        <v>84.6</v>
      </c>
      <c r="AG15" s="25" t="n">
        <v>848.4903</v>
      </c>
      <c r="AH15" s="25" t="n">
        <v>26.8515</v>
      </c>
      <c r="AI15" s="26" t="n">
        <v>180</v>
      </c>
      <c r="AJ15" s="26" t="n">
        <v>12</v>
      </c>
      <c r="AK15" s="26" t="n">
        <v>118</v>
      </c>
      <c r="AL15" s="26" t="n">
        <v>50</v>
      </c>
      <c r="AM15" s="27" t="s">
        <v>106</v>
      </c>
      <c r="AN15" s="28" t="s">
        <v>82</v>
      </c>
      <c r="AO15" s="28" t="s">
        <v>82</v>
      </c>
      <c r="AP15" s="29" t="n">
        <v>44320</v>
      </c>
      <c r="AQ15" s="29" t="n">
        <v>44383</v>
      </c>
      <c r="AR15" s="29" t="n">
        <v>44384</v>
      </c>
      <c r="AS15" s="30" t="n">
        <v>44386</v>
      </c>
      <c r="AT15" s="31"/>
      <c r="AU15" s="32" t="s">
        <v>174</v>
      </c>
      <c r="AV15" s="21"/>
      <c r="AW15" s="27"/>
      <c r="AX15" s="33" t="s">
        <v>175</v>
      </c>
      <c r="AY15" s="33" t="s">
        <v>171</v>
      </c>
      <c r="AZ15" s="21" t="n">
        <v>171565</v>
      </c>
      <c r="BA15" s="21" t="s">
        <v>176</v>
      </c>
      <c r="BB15" s="21" t="s">
        <v>173</v>
      </c>
      <c r="BC15" s="21" t="s">
        <v>86</v>
      </c>
      <c r="BD15" s="21" t="s">
        <v>87</v>
      </c>
      <c r="BE15" s="21" t="s">
        <v>118</v>
      </c>
      <c r="BF15" s="21" t="s">
        <v>88</v>
      </c>
      <c r="BG15" s="21" t="s">
        <v>89</v>
      </c>
      <c r="BH15" s="21" t="s">
        <v>90</v>
      </c>
      <c r="BI15" s="21" t="s">
        <v>91</v>
      </c>
      <c r="BJ15" s="21" t="n">
        <v>180</v>
      </c>
      <c r="BK15" s="21" t="n">
        <v>22.95</v>
      </c>
      <c r="BL15" s="21" t="n">
        <f aca="false">BJ15*BK15</f>
        <v>4131</v>
      </c>
      <c r="BM15" s="21" t="s">
        <v>130</v>
      </c>
      <c r="BN15" s="21" t="n">
        <v>6404199000</v>
      </c>
      <c r="BO15" s="21" t="n">
        <v>94489080</v>
      </c>
      <c r="BP15" s="34" t="n">
        <v>44334</v>
      </c>
    </row>
    <row r="16" customFormat="false" ht="72" hidden="false" customHeight="false" outlineLevel="0" collapsed="false">
      <c r="A16" s="21" t="n">
        <v>2000</v>
      </c>
      <c r="B16" s="21" t="n">
        <v>100287503</v>
      </c>
      <c r="C16" s="21" t="n">
        <v>10</v>
      </c>
      <c r="D16" s="21" t="s">
        <v>65</v>
      </c>
      <c r="E16" s="21" t="s">
        <v>66</v>
      </c>
      <c r="F16" s="21" t="s">
        <v>67</v>
      </c>
      <c r="G16" s="21" t="s">
        <v>68</v>
      </c>
      <c r="H16" s="21" t="n">
        <v>135388</v>
      </c>
      <c r="I16" s="21" t="s">
        <v>69</v>
      </c>
      <c r="J16" s="21" t="s">
        <v>100</v>
      </c>
      <c r="K16" s="21" t="s">
        <v>71</v>
      </c>
      <c r="L16" s="21" t="s">
        <v>72</v>
      </c>
      <c r="M16" s="21" t="s">
        <v>73</v>
      </c>
      <c r="N16" s="21" t="s">
        <v>177</v>
      </c>
      <c r="O16" s="21" t="s">
        <v>177</v>
      </c>
      <c r="P16" s="22" t="n">
        <v>171567</v>
      </c>
      <c r="Q16" s="21" t="s">
        <v>178</v>
      </c>
      <c r="R16" s="21" t="s">
        <v>179</v>
      </c>
      <c r="S16" s="21"/>
      <c r="T16" s="21" t="n">
        <v>6404199000</v>
      </c>
      <c r="U16" s="21" t="s">
        <v>78</v>
      </c>
      <c r="V16" s="21" t="s">
        <v>78</v>
      </c>
      <c r="W16" s="21" t="s">
        <v>78</v>
      </c>
      <c r="X16" s="21" t="s">
        <v>79</v>
      </c>
      <c r="Y16" s="21" t="n">
        <v>360</v>
      </c>
      <c r="Z16" s="21"/>
      <c r="AA16" s="21" t="n">
        <v>6757636</v>
      </c>
      <c r="AB16" s="21" t="s">
        <v>105</v>
      </c>
      <c r="AC16" s="23" t="n">
        <v>22.95</v>
      </c>
      <c r="AD16" s="23" t="n">
        <v>8262</v>
      </c>
      <c r="AE16" s="21" t="s">
        <v>177</v>
      </c>
      <c r="AF16" s="24" t="n">
        <v>169.2</v>
      </c>
      <c r="AG16" s="25" t="n">
        <v>1696.9806</v>
      </c>
      <c r="AH16" s="25" t="n">
        <v>53.703</v>
      </c>
      <c r="AI16" s="26" t="n">
        <v>360</v>
      </c>
      <c r="AJ16" s="26" t="n">
        <v>178</v>
      </c>
      <c r="AK16" s="26" t="n">
        <v>152</v>
      </c>
      <c r="AL16" s="26" t="n">
        <v>30</v>
      </c>
      <c r="AM16" s="27" t="s">
        <v>106</v>
      </c>
      <c r="AN16" s="28" t="s">
        <v>82</v>
      </c>
      <c r="AO16" s="28" t="s">
        <v>82</v>
      </c>
      <c r="AP16" s="29" t="n">
        <v>44320</v>
      </c>
      <c r="AQ16" s="29" t="n">
        <v>44383</v>
      </c>
      <c r="AR16" s="29" t="n">
        <v>44384</v>
      </c>
      <c r="AS16" s="30" t="n">
        <v>44386</v>
      </c>
      <c r="AT16" s="31"/>
      <c r="AU16" s="32" t="s">
        <v>174</v>
      </c>
      <c r="AV16" s="21"/>
      <c r="AW16" s="27"/>
      <c r="AX16" s="33" t="s">
        <v>180</v>
      </c>
      <c r="AY16" s="33" t="s">
        <v>177</v>
      </c>
      <c r="AZ16" s="21" t="n">
        <v>171567</v>
      </c>
      <c r="BA16" s="21" t="s">
        <v>181</v>
      </c>
      <c r="BB16" s="21" t="s">
        <v>179</v>
      </c>
      <c r="BC16" s="21" t="s">
        <v>86</v>
      </c>
      <c r="BD16" s="21" t="s">
        <v>87</v>
      </c>
      <c r="BE16" s="21" t="s">
        <v>118</v>
      </c>
      <c r="BF16" s="21" t="s">
        <v>88</v>
      </c>
      <c r="BG16" s="21" t="s">
        <v>89</v>
      </c>
      <c r="BH16" s="21" t="s">
        <v>90</v>
      </c>
      <c r="BI16" s="21" t="s">
        <v>91</v>
      </c>
      <c r="BJ16" s="21" t="n">
        <v>360</v>
      </c>
      <c r="BK16" s="21" t="n">
        <v>22.95</v>
      </c>
      <c r="BL16" s="21" t="n">
        <f aca="false">BJ16*BK16</f>
        <v>8262</v>
      </c>
      <c r="BM16" s="21" t="s">
        <v>130</v>
      </c>
      <c r="BN16" s="21" t="n">
        <v>6404199000</v>
      </c>
      <c r="BO16" s="21" t="n">
        <v>94489080</v>
      </c>
      <c r="BP16" s="34" t="n">
        <v>44334</v>
      </c>
    </row>
    <row r="17" customFormat="false" ht="72" hidden="false" customHeight="false" outlineLevel="0" collapsed="false">
      <c r="A17" s="21" t="n">
        <v>2000</v>
      </c>
      <c r="B17" s="21" t="n">
        <v>100287505</v>
      </c>
      <c r="C17" s="21" t="n">
        <v>10</v>
      </c>
      <c r="D17" s="21" t="s">
        <v>65</v>
      </c>
      <c r="E17" s="21" t="s">
        <v>66</v>
      </c>
      <c r="F17" s="21" t="s">
        <v>67</v>
      </c>
      <c r="G17" s="21" t="s">
        <v>68</v>
      </c>
      <c r="H17" s="21" t="n">
        <v>135388</v>
      </c>
      <c r="I17" s="21" t="s">
        <v>69</v>
      </c>
      <c r="J17" s="21" t="s">
        <v>100</v>
      </c>
      <c r="K17" s="21" t="s">
        <v>71</v>
      </c>
      <c r="L17" s="21" t="s">
        <v>72</v>
      </c>
      <c r="M17" s="21" t="s">
        <v>73</v>
      </c>
      <c r="N17" s="21" t="s">
        <v>182</v>
      </c>
      <c r="O17" s="21" t="s">
        <v>182</v>
      </c>
      <c r="P17" s="22" t="n">
        <v>171568</v>
      </c>
      <c r="Q17" s="21" t="s">
        <v>172</v>
      </c>
      <c r="R17" s="21" t="s">
        <v>173</v>
      </c>
      <c r="S17" s="21"/>
      <c r="T17" s="21" t="n">
        <v>6404199000</v>
      </c>
      <c r="U17" s="21" t="s">
        <v>78</v>
      </c>
      <c r="V17" s="21" t="s">
        <v>78</v>
      </c>
      <c r="W17" s="21" t="s">
        <v>78</v>
      </c>
      <c r="X17" s="21" t="s">
        <v>79</v>
      </c>
      <c r="Y17" s="21" t="n">
        <v>216</v>
      </c>
      <c r="Z17" s="21"/>
      <c r="AA17" s="21" t="n">
        <v>6757636</v>
      </c>
      <c r="AB17" s="21" t="s">
        <v>105</v>
      </c>
      <c r="AC17" s="23" t="n">
        <v>21.68</v>
      </c>
      <c r="AD17" s="23" t="n">
        <v>4682.88</v>
      </c>
      <c r="AE17" s="21" t="s">
        <v>182</v>
      </c>
      <c r="AF17" s="24" t="n">
        <v>101.52</v>
      </c>
      <c r="AG17" s="25" t="n">
        <v>962.967744</v>
      </c>
      <c r="AH17" s="25" t="n">
        <v>30.43872</v>
      </c>
      <c r="AI17" s="26" t="n">
        <v>216</v>
      </c>
      <c r="AJ17" s="26" t="n">
        <v>58</v>
      </c>
      <c r="AK17" s="26" t="n">
        <v>146</v>
      </c>
      <c r="AL17" s="26" t="n">
        <v>12</v>
      </c>
      <c r="AM17" s="27" t="s">
        <v>106</v>
      </c>
      <c r="AN17" s="28" t="s">
        <v>82</v>
      </c>
      <c r="AO17" s="28" t="s">
        <v>82</v>
      </c>
      <c r="AP17" s="29" t="n">
        <v>44320</v>
      </c>
      <c r="AQ17" s="29" t="n">
        <v>44383</v>
      </c>
      <c r="AR17" s="29" t="n">
        <v>44384</v>
      </c>
      <c r="AS17" s="30" t="n">
        <v>44386</v>
      </c>
      <c r="AT17" s="31"/>
      <c r="AU17" s="32" t="s">
        <v>174</v>
      </c>
      <c r="AV17" s="21"/>
      <c r="AW17" s="27"/>
      <c r="AX17" s="33" t="s">
        <v>183</v>
      </c>
      <c r="AY17" s="33" t="s">
        <v>182</v>
      </c>
      <c r="AZ17" s="21" t="n">
        <v>171568</v>
      </c>
      <c r="BA17" s="21" t="s">
        <v>184</v>
      </c>
      <c r="BB17" s="21" t="s">
        <v>173</v>
      </c>
      <c r="BC17" s="21" t="s">
        <v>86</v>
      </c>
      <c r="BD17" s="21" t="s">
        <v>87</v>
      </c>
      <c r="BE17" s="21" t="s">
        <v>118</v>
      </c>
      <c r="BF17" s="21" t="s">
        <v>88</v>
      </c>
      <c r="BG17" s="21" t="s">
        <v>89</v>
      </c>
      <c r="BH17" s="21" t="s">
        <v>90</v>
      </c>
      <c r="BI17" s="21" t="s">
        <v>91</v>
      </c>
      <c r="BJ17" s="21" t="n">
        <v>216</v>
      </c>
      <c r="BK17" s="21" t="n">
        <v>21.68</v>
      </c>
      <c r="BL17" s="21" t="n">
        <f aca="false">BJ17*BK17</f>
        <v>4682.88</v>
      </c>
      <c r="BM17" s="21" t="s">
        <v>130</v>
      </c>
      <c r="BN17" s="21" t="n">
        <v>6404199000</v>
      </c>
      <c r="BO17" s="21" t="n">
        <v>94489080</v>
      </c>
      <c r="BP17" s="34" t="n">
        <v>44334</v>
      </c>
    </row>
    <row r="18" customFormat="false" ht="72" hidden="false" customHeight="false" outlineLevel="0" collapsed="false">
      <c r="A18" s="21" t="n">
        <v>2000</v>
      </c>
      <c r="B18" s="21" t="n">
        <v>100287506</v>
      </c>
      <c r="C18" s="21" t="n">
        <v>10</v>
      </c>
      <c r="D18" s="21" t="s">
        <v>65</v>
      </c>
      <c r="E18" s="21" t="s">
        <v>66</v>
      </c>
      <c r="F18" s="21" t="s">
        <v>67</v>
      </c>
      <c r="G18" s="21" t="s">
        <v>68</v>
      </c>
      <c r="H18" s="21" t="n">
        <v>135388</v>
      </c>
      <c r="I18" s="21" t="s">
        <v>69</v>
      </c>
      <c r="J18" s="21" t="s">
        <v>100</v>
      </c>
      <c r="K18" s="21" t="s">
        <v>71</v>
      </c>
      <c r="L18" s="21" t="s">
        <v>72</v>
      </c>
      <c r="M18" s="21" t="s">
        <v>73</v>
      </c>
      <c r="N18" s="21" t="s">
        <v>185</v>
      </c>
      <c r="O18" s="21" t="s">
        <v>185</v>
      </c>
      <c r="P18" s="22" t="n">
        <v>171570</v>
      </c>
      <c r="Q18" s="21" t="s">
        <v>178</v>
      </c>
      <c r="R18" s="21" t="s">
        <v>179</v>
      </c>
      <c r="S18" s="21"/>
      <c r="T18" s="21" t="n">
        <v>6404199000</v>
      </c>
      <c r="U18" s="21" t="s">
        <v>78</v>
      </c>
      <c r="V18" s="21" t="s">
        <v>78</v>
      </c>
      <c r="W18" s="21" t="s">
        <v>78</v>
      </c>
      <c r="X18" s="21" t="s">
        <v>79</v>
      </c>
      <c r="Y18" s="21" t="n">
        <v>204</v>
      </c>
      <c r="Z18" s="21"/>
      <c r="AA18" s="21" t="n">
        <v>6757636</v>
      </c>
      <c r="AB18" s="21" t="s">
        <v>105</v>
      </c>
      <c r="AC18" s="23" t="n">
        <v>21.68</v>
      </c>
      <c r="AD18" s="23" t="n">
        <v>4422.72</v>
      </c>
      <c r="AE18" s="21" t="s">
        <v>185</v>
      </c>
      <c r="AF18" s="24" t="n">
        <v>95.88</v>
      </c>
      <c r="AG18" s="25" t="n">
        <v>909.469536</v>
      </c>
      <c r="AH18" s="25" t="n">
        <v>28.74768</v>
      </c>
      <c r="AI18" s="26" t="n">
        <v>204</v>
      </c>
      <c r="AJ18" s="26" t="n">
        <v>48</v>
      </c>
      <c r="AK18" s="26" t="n">
        <v>118</v>
      </c>
      <c r="AL18" s="26" t="n">
        <v>38</v>
      </c>
      <c r="AM18" s="27" t="s">
        <v>106</v>
      </c>
      <c r="AN18" s="28" t="s">
        <v>82</v>
      </c>
      <c r="AO18" s="28" t="s">
        <v>82</v>
      </c>
      <c r="AP18" s="29" t="n">
        <v>44320</v>
      </c>
      <c r="AQ18" s="29" t="n">
        <v>44383</v>
      </c>
      <c r="AR18" s="29" t="n">
        <v>44384</v>
      </c>
      <c r="AS18" s="30" t="n">
        <v>44386</v>
      </c>
      <c r="AT18" s="31"/>
      <c r="AU18" s="32" t="s">
        <v>174</v>
      </c>
      <c r="AV18" s="21"/>
      <c r="AW18" s="27"/>
      <c r="AX18" s="33" t="s">
        <v>186</v>
      </c>
      <c r="AY18" s="33" t="s">
        <v>185</v>
      </c>
      <c r="AZ18" s="21" t="n">
        <v>171570</v>
      </c>
      <c r="BA18" s="21" t="s">
        <v>187</v>
      </c>
      <c r="BB18" s="21" t="s">
        <v>179</v>
      </c>
      <c r="BC18" s="21" t="s">
        <v>86</v>
      </c>
      <c r="BD18" s="21" t="s">
        <v>87</v>
      </c>
      <c r="BE18" s="21" t="s">
        <v>118</v>
      </c>
      <c r="BF18" s="21" t="s">
        <v>88</v>
      </c>
      <c r="BG18" s="21" t="s">
        <v>89</v>
      </c>
      <c r="BH18" s="21" t="s">
        <v>90</v>
      </c>
      <c r="BI18" s="21" t="s">
        <v>91</v>
      </c>
      <c r="BJ18" s="21" t="n">
        <v>204</v>
      </c>
      <c r="BK18" s="21" t="n">
        <v>21.68</v>
      </c>
      <c r="BL18" s="21" t="n">
        <f aca="false">BJ18*BK18</f>
        <v>4422.72</v>
      </c>
      <c r="BM18" s="21" t="s">
        <v>130</v>
      </c>
      <c r="BN18" s="21" t="n">
        <v>6404199000</v>
      </c>
      <c r="BO18" s="21" t="n">
        <v>94489080</v>
      </c>
      <c r="BP18" s="34" t="n">
        <v>44334</v>
      </c>
    </row>
    <row r="19" customFormat="false" ht="28.9" hidden="false" customHeight="false" outlineLevel="0" collapsed="false">
      <c r="A19" s="21" t="n">
        <v>2000</v>
      </c>
      <c r="B19" s="21" t="n">
        <v>100287507</v>
      </c>
      <c r="C19" s="21" t="n">
        <v>10</v>
      </c>
      <c r="D19" s="21" t="s">
        <v>65</v>
      </c>
      <c r="E19" s="21" t="s">
        <v>66</v>
      </c>
      <c r="F19" s="21" t="s">
        <v>67</v>
      </c>
      <c r="G19" s="21" t="s">
        <v>68</v>
      </c>
      <c r="H19" s="21" t="n">
        <v>135388</v>
      </c>
      <c r="I19" s="21" t="s">
        <v>69</v>
      </c>
      <c r="J19" s="21" t="s">
        <v>100</v>
      </c>
      <c r="K19" s="21" t="s">
        <v>71</v>
      </c>
      <c r="L19" s="21" t="s">
        <v>72</v>
      </c>
      <c r="M19" s="21" t="s">
        <v>73</v>
      </c>
      <c r="N19" s="21" t="s">
        <v>188</v>
      </c>
      <c r="O19" s="21" t="s">
        <v>188</v>
      </c>
      <c r="P19" s="22" t="n">
        <v>171682</v>
      </c>
      <c r="Q19" s="21" t="s">
        <v>189</v>
      </c>
      <c r="R19" s="21" t="s">
        <v>190</v>
      </c>
      <c r="S19" s="21"/>
      <c r="T19" s="21" t="n">
        <v>6404199000</v>
      </c>
      <c r="U19" s="21" t="s">
        <v>78</v>
      </c>
      <c r="V19" s="21" t="s">
        <v>78</v>
      </c>
      <c r="W19" s="21" t="s">
        <v>78</v>
      </c>
      <c r="X19" s="21" t="s">
        <v>79</v>
      </c>
      <c r="Y19" s="21" t="n">
        <v>144</v>
      </c>
      <c r="Z19" s="21"/>
      <c r="AA19" s="21" t="n">
        <v>6757636</v>
      </c>
      <c r="AB19" s="21" t="s">
        <v>105</v>
      </c>
      <c r="AC19" s="23" t="n">
        <v>17.85</v>
      </c>
      <c r="AD19" s="23" t="n">
        <v>2570.4</v>
      </c>
      <c r="AE19" s="21" t="s">
        <v>188</v>
      </c>
      <c r="AF19" s="24" t="n">
        <v>67.68</v>
      </c>
      <c r="AG19" s="25" t="n">
        <v>530.95752</v>
      </c>
      <c r="AH19" s="25" t="n">
        <v>16.7076</v>
      </c>
      <c r="AI19" s="26" t="n">
        <v>144</v>
      </c>
      <c r="AJ19" s="26" t="n">
        <v>0</v>
      </c>
      <c r="AK19" s="26" t="n">
        <v>120</v>
      </c>
      <c r="AL19" s="26" t="n">
        <v>24</v>
      </c>
      <c r="AM19" s="27" t="s">
        <v>106</v>
      </c>
      <c r="AN19" s="28" t="s">
        <v>82</v>
      </c>
      <c r="AO19" s="28" t="s">
        <v>82</v>
      </c>
      <c r="AP19" s="29" t="n">
        <v>44320</v>
      </c>
      <c r="AQ19" s="29" t="n">
        <v>44383</v>
      </c>
      <c r="AR19" s="29" t="n">
        <v>44384</v>
      </c>
      <c r="AS19" s="30" t="n">
        <v>44386</v>
      </c>
      <c r="AT19" s="31"/>
      <c r="AU19" s="32" t="s">
        <v>191</v>
      </c>
      <c r="AV19" s="21"/>
      <c r="AW19" s="27"/>
      <c r="AX19" s="33" t="s">
        <v>192</v>
      </c>
      <c r="AY19" s="33" t="s">
        <v>188</v>
      </c>
      <c r="AZ19" s="21" t="n">
        <v>171682</v>
      </c>
      <c r="BA19" s="21" t="s">
        <v>193</v>
      </c>
      <c r="BB19" s="21" t="s">
        <v>190</v>
      </c>
      <c r="BC19" s="21" t="s">
        <v>86</v>
      </c>
      <c r="BD19" s="21" t="s">
        <v>87</v>
      </c>
      <c r="BE19" s="21" t="s">
        <v>88</v>
      </c>
      <c r="BF19" s="21" t="s">
        <v>118</v>
      </c>
      <c r="BG19" s="21" t="s">
        <v>89</v>
      </c>
      <c r="BH19" s="21" t="s">
        <v>90</v>
      </c>
      <c r="BI19" s="21" t="s">
        <v>91</v>
      </c>
      <c r="BJ19" s="21" t="n">
        <v>144</v>
      </c>
      <c r="BK19" s="21" t="n">
        <v>17.85</v>
      </c>
      <c r="BL19" s="21" t="n">
        <f aca="false">BJ19*BK19</f>
        <v>2570.4</v>
      </c>
      <c r="BM19" s="21" t="s">
        <v>194</v>
      </c>
      <c r="BN19" s="21" t="n">
        <v>6404199000</v>
      </c>
      <c r="BO19" s="21" t="n">
        <v>94489080</v>
      </c>
      <c r="BP19" s="34" t="n">
        <v>44334</v>
      </c>
    </row>
    <row r="20" customFormat="false" ht="28.9" hidden="false" customHeight="false" outlineLevel="0" collapsed="false">
      <c r="A20" s="21" t="n">
        <v>2000</v>
      </c>
      <c r="B20" s="21" t="n">
        <v>100287508</v>
      </c>
      <c r="C20" s="21" t="n">
        <v>10</v>
      </c>
      <c r="D20" s="21" t="s">
        <v>65</v>
      </c>
      <c r="E20" s="21" t="s">
        <v>66</v>
      </c>
      <c r="F20" s="21" t="s">
        <v>67</v>
      </c>
      <c r="G20" s="21" t="s">
        <v>68</v>
      </c>
      <c r="H20" s="21" t="n">
        <v>135388</v>
      </c>
      <c r="I20" s="21" t="s">
        <v>69</v>
      </c>
      <c r="J20" s="21" t="s">
        <v>100</v>
      </c>
      <c r="K20" s="21" t="s">
        <v>71</v>
      </c>
      <c r="L20" s="21" t="s">
        <v>72</v>
      </c>
      <c r="M20" s="21" t="s">
        <v>73</v>
      </c>
      <c r="N20" s="21" t="s">
        <v>195</v>
      </c>
      <c r="O20" s="21" t="s">
        <v>195</v>
      </c>
      <c r="P20" s="22" t="n">
        <v>571386</v>
      </c>
      <c r="Q20" s="21" t="s">
        <v>196</v>
      </c>
      <c r="R20" s="21" t="s">
        <v>197</v>
      </c>
      <c r="S20" s="21"/>
      <c r="T20" s="21" t="n">
        <v>6404199000</v>
      </c>
      <c r="U20" s="21" t="s">
        <v>78</v>
      </c>
      <c r="V20" s="21" t="s">
        <v>78</v>
      </c>
      <c r="W20" s="21" t="s">
        <v>78</v>
      </c>
      <c r="X20" s="21" t="s">
        <v>79</v>
      </c>
      <c r="Y20" s="21" t="n">
        <v>288</v>
      </c>
      <c r="Z20" s="21"/>
      <c r="AA20" s="21" t="n">
        <v>6757636</v>
      </c>
      <c r="AB20" s="21" t="s">
        <v>105</v>
      </c>
      <c r="AC20" s="23" t="n">
        <v>22.95</v>
      </c>
      <c r="AD20" s="23" t="n">
        <v>6609.6</v>
      </c>
      <c r="AE20" s="21" t="s">
        <v>195</v>
      </c>
      <c r="AF20" s="24" t="n">
        <v>135.36</v>
      </c>
      <c r="AG20" s="25" t="n">
        <v>1357.58448</v>
      </c>
      <c r="AH20" s="25" t="n">
        <v>42.9624</v>
      </c>
      <c r="AI20" s="26" t="n">
        <v>288</v>
      </c>
      <c r="AJ20" s="26" t="n">
        <v>100</v>
      </c>
      <c r="AK20" s="26" t="n">
        <v>152</v>
      </c>
      <c r="AL20" s="26" t="n">
        <v>36</v>
      </c>
      <c r="AM20" s="27" t="s">
        <v>106</v>
      </c>
      <c r="AN20" s="28" t="s">
        <v>82</v>
      </c>
      <c r="AO20" s="28" t="s">
        <v>82</v>
      </c>
      <c r="AP20" s="29" t="n">
        <v>44320</v>
      </c>
      <c r="AQ20" s="29" t="n">
        <v>44383</v>
      </c>
      <c r="AR20" s="29" t="n">
        <v>44384</v>
      </c>
      <c r="AS20" s="30" t="n">
        <v>44386</v>
      </c>
      <c r="AT20" s="31" t="n">
        <v>44382</v>
      </c>
      <c r="AU20" s="32" t="s">
        <v>198</v>
      </c>
      <c r="AV20" s="21"/>
      <c r="AW20" s="27"/>
      <c r="AX20" s="33" t="s">
        <v>199</v>
      </c>
      <c r="AY20" s="33" t="s">
        <v>195</v>
      </c>
      <c r="AZ20" s="21" t="n">
        <v>571386</v>
      </c>
      <c r="BA20" s="21" t="s">
        <v>200</v>
      </c>
      <c r="BB20" s="21" t="s">
        <v>197</v>
      </c>
      <c r="BC20" s="21" t="s">
        <v>86</v>
      </c>
      <c r="BD20" s="21" t="s">
        <v>201</v>
      </c>
      <c r="BE20" s="21" t="s">
        <v>88</v>
      </c>
      <c r="BF20" s="21" t="s">
        <v>88</v>
      </c>
      <c r="BG20" s="21" t="s">
        <v>89</v>
      </c>
      <c r="BH20" s="21" t="s">
        <v>90</v>
      </c>
      <c r="BI20" s="21" t="s">
        <v>91</v>
      </c>
      <c r="BJ20" s="21" t="n">
        <v>288</v>
      </c>
      <c r="BK20" s="21" t="n">
        <v>22.95</v>
      </c>
      <c r="BL20" s="21" t="n">
        <f aca="false">BJ20*BK20</f>
        <v>6609.6</v>
      </c>
      <c r="BM20" s="21" t="s">
        <v>202</v>
      </c>
      <c r="BN20" s="21" t="n">
        <v>6404199000</v>
      </c>
      <c r="BO20" s="21" t="n">
        <v>94489080</v>
      </c>
      <c r="BP20" s="34" t="n">
        <v>44334</v>
      </c>
    </row>
    <row r="21" customFormat="false" ht="28.9" hidden="false" customHeight="false" outlineLevel="0" collapsed="false">
      <c r="A21" s="21" t="n">
        <v>2000</v>
      </c>
      <c r="B21" s="21" t="n">
        <v>100287509</v>
      </c>
      <c r="C21" s="21" t="n">
        <v>10</v>
      </c>
      <c r="D21" s="21" t="s">
        <v>65</v>
      </c>
      <c r="E21" s="21" t="s">
        <v>66</v>
      </c>
      <c r="F21" s="21" t="s">
        <v>67</v>
      </c>
      <c r="G21" s="21" t="s">
        <v>68</v>
      </c>
      <c r="H21" s="21" t="n">
        <v>135388</v>
      </c>
      <c r="I21" s="21" t="s">
        <v>69</v>
      </c>
      <c r="J21" s="21" t="s">
        <v>100</v>
      </c>
      <c r="K21" s="21" t="s">
        <v>71</v>
      </c>
      <c r="L21" s="21" t="s">
        <v>72</v>
      </c>
      <c r="M21" s="21" t="s">
        <v>73</v>
      </c>
      <c r="N21" s="21" t="s">
        <v>203</v>
      </c>
      <c r="O21" s="21" t="s">
        <v>203</v>
      </c>
      <c r="P21" s="22" t="n">
        <v>571387</v>
      </c>
      <c r="Q21" s="21" t="s">
        <v>94</v>
      </c>
      <c r="R21" s="21" t="s">
        <v>204</v>
      </c>
      <c r="S21" s="21"/>
      <c r="T21" s="21" t="n">
        <v>6404199000</v>
      </c>
      <c r="U21" s="21" t="s">
        <v>78</v>
      </c>
      <c r="V21" s="21" t="s">
        <v>78</v>
      </c>
      <c r="W21" s="21" t="s">
        <v>78</v>
      </c>
      <c r="X21" s="21" t="s">
        <v>79</v>
      </c>
      <c r="Y21" s="21" t="n">
        <v>912</v>
      </c>
      <c r="Z21" s="21"/>
      <c r="AA21" s="21" t="n">
        <v>6757636</v>
      </c>
      <c r="AB21" s="21" t="s">
        <v>105</v>
      </c>
      <c r="AC21" s="23" t="n">
        <v>24.23</v>
      </c>
      <c r="AD21" s="23" t="n">
        <v>22097.76</v>
      </c>
      <c r="AE21" s="21" t="s">
        <v>203</v>
      </c>
      <c r="AF21" s="24" t="n">
        <v>428.64</v>
      </c>
      <c r="AG21" s="25" t="n">
        <v>4534.007088</v>
      </c>
      <c r="AH21" s="25" t="n">
        <v>143.63544</v>
      </c>
      <c r="AI21" s="26" t="n">
        <v>912</v>
      </c>
      <c r="AJ21" s="26" t="n">
        <v>404</v>
      </c>
      <c r="AK21" s="26" t="n">
        <v>507</v>
      </c>
      <c r="AL21" s="26" t="n">
        <v>1</v>
      </c>
      <c r="AM21" s="27" t="s">
        <v>106</v>
      </c>
      <c r="AN21" s="28" t="s">
        <v>82</v>
      </c>
      <c r="AO21" s="28" t="s">
        <v>82</v>
      </c>
      <c r="AP21" s="29" t="n">
        <v>44320</v>
      </c>
      <c r="AQ21" s="29" t="n">
        <v>44383</v>
      </c>
      <c r="AR21" s="29" t="n">
        <v>44384</v>
      </c>
      <c r="AS21" s="30" t="n">
        <v>44386</v>
      </c>
      <c r="AT21" s="31" t="n">
        <v>44382</v>
      </c>
      <c r="AU21" s="32" t="s">
        <v>198</v>
      </c>
      <c r="AV21" s="21"/>
      <c r="AW21" s="27"/>
      <c r="AX21" s="33" t="s">
        <v>205</v>
      </c>
      <c r="AY21" s="33" t="s">
        <v>203</v>
      </c>
      <c r="AZ21" s="21" t="n">
        <v>571387</v>
      </c>
      <c r="BA21" s="21" t="s">
        <v>206</v>
      </c>
      <c r="BB21" s="21" t="s">
        <v>204</v>
      </c>
      <c r="BC21" s="21" t="s">
        <v>86</v>
      </c>
      <c r="BD21" s="21" t="s">
        <v>201</v>
      </c>
      <c r="BE21" s="21" t="s">
        <v>88</v>
      </c>
      <c r="BF21" s="21" t="s">
        <v>88</v>
      </c>
      <c r="BG21" s="21" t="s">
        <v>89</v>
      </c>
      <c r="BH21" s="21" t="s">
        <v>90</v>
      </c>
      <c r="BI21" s="21" t="s">
        <v>91</v>
      </c>
      <c r="BJ21" s="21" t="n">
        <v>912</v>
      </c>
      <c r="BK21" s="21" t="n">
        <v>24.23</v>
      </c>
      <c r="BL21" s="21" t="n">
        <f aca="false">BJ21*BK21</f>
        <v>22097.76</v>
      </c>
      <c r="BM21" s="21" t="s">
        <v>207</v>
      </c>
      <c r="BN21" s="21" t="n">
        <v>6404199000</v>
      </c>
      <c r="BO21" s="21" t="n">
        <v>94489080</v>
      </c>
      <c r="BP21" s="34" t="n">
        <v>44334</v>
      </c>
    </row>
    <row r="22" customFormat="false" ht="28.9" hidden="false" customHeight="false" outlineLevel="0" collapsed="false">
      <c r="A22" s="21" t="n">
        <v>2000</v>
      </c>
      <c r="B22" s="21" t="n">
        <v>100287510</v>
      </c>
      <c r="C22" s="21" t="n">
        <v>10</v>
      </c>
      <c r="D22" s="21" t="s">
        <v>65</v>
      </c>
      <c r="E22" s="21" t="s">
        <v>66</v>
      </c>
      <c r="F22" s="21" t="s">
        <v>67</v>
      </c>
      <c r="G22" s="21" t="s">
        <v>68</v>
      </c>
      <c r="H22" s="21" t="n">
        <v>135388</v>
      </c>
      <c r="I22" s="21" t="s">
        <v>69</v>
      </c>
      <c r="J22" s="21" t="s">
        <v>100</v>
      </c>
      <c r="K22" s="21" t="s">
        <v>71</v>
      </c>
      <c r="L22" s="21" t="s">
        <v>72</v>
      </c>
      <c r="M22" s="21" t="s">
        <v>101</v>
      </c>
      <c r="N22" s="21" t="s">
        <v>208</v>
      </c>
      <c r="O22" s="21" t="s">
        <v>208</v>
      </c>
      <c r="P22" s="22" t="n">
        <v>571390</v>
      </c>
      <c r="Q22" s="21" t="s">
        <v>196</v>
      </c>
      <c r="R22" s="21" t="s">
        <v>209</v>
      </c>
      <c r="S22" s="21"/>
      <c r="T22" s="21" t="n">
        <v>6404199000</v>
      </c>
      <c r="U22" s="21" t="s">
        <v>78</v>
      </c>
      <c r="V22" s="21" t="s">
        <v>78</v>
      </c>
      <c r="W22" s="21" t="s">
        <v>78</v>
      </c>
      <c r="X22" s="21" t="s">
        <v>79</v>
      </c>
      <c r="Y22" s="21" t="n">
        <v>168</v>
      </c>
      <c r="Z22" s="21"/>
      <c r="AA22" s="21" t="n">
        <v>6757636</v>
      </c>
      <c r="AB22" s="21" t="s">
        <v>105</v>
      </c>
      <c r="AC22" s="23" t="n">
        <v>19.13</v>
      </c>
      <c r="AD22" s="23" t="n">
        <v>3213.84</v>
      </c>
      <c r="AE22" s="21" t="s">
        <v>208</v>
      </c>
      <c r="AF22" s="24" t="n">
        <v>78.96</v>
      </c>
      <c r="AG22" s="25" t="n">
        <v>662.737992</v>
      </c>
      <c r="AH22" s="25" t="n">
        <v>20.88996</v>
      </c>
      <c r="AI22" s="26" t="n">
        <v>168</v>
      </c>
      <c r="AJ22" s="26" t="n">
        <v>8</v>
      </c>
      <c r="AK22" s="26" t="n">
        <v>135</v>
      </c>
      <c r="AL22" s="26" t="n">
        <v>25</v>
      </c>
      <c r="AM22" s="27" t="s">
        <v>106</v>
      </c>
      <c r="AN22" s="28" t="s">
        <v>82</v>
      </c>
      <c r="AO22" s="28" t="s">
        <v>82</v>
      </c>
      <c r="AP22" s="29" t="n">
        <v>44320</v>
      </c>
      <c r="AQ22" s="29" t="n">
        <v>44383</v>
      </c>
      <c r="AR22" s="29" t="n">
        <v>44384</v>
      </c>
      <c r="AS22" s="30" t="n">
        <v>44386</v>
      </c>
      <c r="AT22" s="31" t="n">
        <v>44382</v>
      </c>
      <c r="AU22" s="32" t="s">
        <v>198</v>
      </c>
      <c r="AV22" s="21"/>
      <c r="AW22" s="27"/>
      <c r="AX22" s="33" t="s">
        <v>210</v>
      </c>
      <c r="AY22" s="33" t="s">
        <v>208</v>
      </c>
      <c r="AZ22" s="21" t="n">
        <v>571390</v>
      </c>
      <c r="BA22" s="21" t="s">
        <v>211</v>
      </c>
      <c r="BB22" s="21" t="s">
        <v>209</v>
      </c>
      <c r="BC22" s="21" t="s">
        <v>86</v>
      </c>
      <c r="BD22" s="21" t="s">
        <v>201</v>
      </c>
      <c r="BE22" s="21" t="s">
        <v>88</v>
      </c>
      <c r="BF22" s="21" t="s">
        <v>118</v>
      </c>
      <c r="BG22" s="21" t="s">
        <v>89</v>
      </c>
      <c r="BH22" s="21" t="s">
        <v>90</v>
      </c>
      <c r="BI22" s="21" t="s">
        <v>91</v>
      </c>
      <c r="BJ22" s="21" t="n">
        <v>168</v>
      </c>
      <c r="BK22" s="21" t="n">
        <v>19.13</v>
      </c>
      <c r="BL22" s="21" t="n">
        <f aca="false">BJ22*BK22</f>
        <v>3213.84</v>
      </c>
      <c r="BM22" s="21" t="s">
        <v>202</v>
      </c>
      <c r="BN22" s="21" t="n">
        <v>6404199000</v>
      </c>
      <c r="BO22" s="21" t="n">
        <v>94489080</v>
      </c>
      <c r="BP22" s="34" t="n">
        <v>44334</v>
      </c>
    </row>
    <row r="23" customFormat="false" ht="28.9" hidden="false" customHeight="false" outlineLevel="0" collapsed="false">
      <c r="A23" s="21" t="n">
        <v>2000</v>
      </c>
      <c r="B23" s="21" t="n">
        <v>100287511</v>
      </c>
      <c r="C23" s="21" t="n">
        <v>10</v>
      </c>
      <c r="D23" s="21" t="s">
        <v>65</v>
      </c>
      <c r="E23" s="21" t="s">
        <v>66</v>
      </c>
      <c r="F23" s="21" t="s">
        <v>67</v>
      </c>
      <c r="G23" s="21" t="s">
        <v>68</v>
      </c>
      <c r="H23" s="21" t="n">
        <v>135388</v>
      </c>
      <c r="I23" s="21" t="s">
        <v>69</v>
      </c>
      <c r="J23" s="21" t="s">
        <v>100</v>
      </c>
      <c r="K23" s="21" t="s">
        <v>71</v>
      </c>
      <c r="L23" s="21" t="s">
        <v>72</v>
      </c>
      <c r="M23" s="21" t="s">
        <v>73</v>
      </c>
      <c r="N23" s="21" t="s">
        <v>212</v>
      </c>
      <c r="O23" s="21" t="s">
        <v>212</v>
      </c>
      <c r="P23" s="22" t="n">
        <v>571580</v>
      </c>
      <c r="Q23" s="21" t="s">
        <v>158</v>
      </c>
      <c r="R23" s="21" t="s">
        <v>159</v>
      </c>
      <c r="S23" s="21"/>
      <c r="T23" s="21" t="n">
        <v>6404199000</v>
      </c>
      <c r="U23" s="21" t="s">
        <v>78</v>
      </c>
      <c r="V23" s="21" t="s">
        <v>78</v>
      </c>
      <c r="W23" s="21" t="s">
        <v>78</v>
      </c>
      <c r="X23" s="21" t="s">
        <v>79</v>
      </c>
      <c r="Y23" s="21" t="n">
        <v>204</v>
      </c>
      <c r="Z23" s="21"/>
      <c r="AA23" s="21" t="n">
        <v>6757636</v>
      </c>
      <c r="AB23" s="21" t="s">
        <v>105</v>
      </c>
      <c r="AC23" s="23" t="n">
        <v>22.95</v>
      </c>
      <c r="AD23" s="23" t="n">
        <v>4681.8</v>
      </c>
      <c r="AE23" s="21" t="s">
        <v>212</v>
      </c>
      <c r="AF23" s="24" t="n">
        <v>95.88</v>
      </c>
      <c r="AG23" s="25" t="n">
        <v>961.62234</v>
      </c>
      <c r="AH23" s="25" t="n">
        <v>30.4317</v>
      </c>
      <c r="AI23" s="26" t="n">
        <v>204</v>
      </c>
      <c r="AJ23" s="26" t="n">
        <v>40</v>
      </c>
      <c r="AK23" s="26" t="n">
        <v>150</v>
      </c>
      <c r="AL23" s="26" t="n">
        <v>14</v>
      </c>
      <c r="AM23" s="27" t="s">
        <v>106</v>
      </c>
      <c r="AN23" s="28" t="s">
        <v>82</v>
      </c>
      <c r="AO23" s="28" t="s">
        <v>82</v>
      </c>
      <c r="AP23" s="29" t="n">
        <v>44320</v>
      </c>
      <c r="AQ23" s="29" t="n">
        <v>44383</v>
      </c>
      <c r="AR23" s="29" t="n">
        <v>44384</v>
      </c>
      <c r="AS23" s="30" t="n">
        <v>44386</v>
      </c>
      <c r="AT23" s="31" t="n">
        <v>44382</v>
      </c>
      <c r="AU23" s="32" t="s">
        <v>198</v>
      </c>
      <c r="AV23" s="21"/>
      <c r="AW23" s="27"/>
      <c r="AX23" s="33" t="s">
        <v>213</v>
      </c>
      <c r="AY23" s="33" t="s">
        <v>212</v>
      </c>
      <c r="AZ23" s="21" t="n">
        <v>571580</v>
      </c>
      <c r="BA23" s="21" t="s">
        <v>214</v>
      </c>
      <c r="BB23" s="21" t="s">
        <v>159</v>
      </c>
      <c r="BC23" s="21" t="s">
        <v>86</v>
      </c>
      <c r="BD23" s="21" t="s">
        <v>201</v>
      </c>
      <c r="BE23" s="21" t="s">
        <v>88</v>
      </c>
      <c r="BF23" s="21" t="s">
        <v>88</v>
      </c>
      <c r="BG23" s="21" t="s">
        <v>89</v>
      </c>
      <c r="BH23" s="21" t="s">
        <v>90</v>
      </c>
      <c r="BI23" s="21" t="s">
        <v>91</v>
      </c>
      <c r="BJ23" s="21" t="n">
        <v>204</v>
      </c>
      <c r="BK23" s="21" t="n">
        <v>22.95</v>
      </c>
      <c r="BL23" s="21" t="n">
        <f aca="false">BJ23*BK23</f>
        <v>4681.8</v>
      </c>
      <c r="BM23" s="21" t="s">
        <v>202</v>
      </c>
      <c r="BN23" s="21" t="n">
        <v>6404199000</v>
      </c>
      <c r="BO23" s="21" t="n">
        <v>94489080</v>
      </c>
      <c r="BP23" s="34" t="n">
        <v>44334</v>
      </c>
    </row>
    <row r="24" customFormat="false" ht="28.9" hidden="false" customHeight="false" outlineLevel="0" collapsed="false">
      <c r="A24" s="21" t="n">
        <v>2000</v>
      </c>
      <c r="B24" s="21" t="n">
        <v>100287513</v>
      </c>
      <c r="C24" s="21" t="n">
        <v>10</v>
      </c>
      <c r="D24" s="21" t="s">
        <v>65</v>
      </c>
      <c r="E24" s="21" t="s">
        <v>66</v>
      </c>
      <c r="F24" s="21" t="s">
        <v>67</v>
      </c>
      <c r="G24" s="21" t="s">
        <v>68</v>
      </c>
      <c r="H24" s="21" t="n">
        <v>135388</v>
      </c>
      <c r="I24" s="21" t="s">
        <v>69</v>
      </c>
      <c r="J24" s="21" t="s">
        <v>100</v>
      </c>
      <c r="K24" s="21" t="s">
        <v>71</v>
      </c>
      <c r="L24" s="21" t="s">
        <v>72</v>
      </c>
      <c r="M24" s="21" t="s">
        <v>73</v>
      </c>
      <c r="N24" s="21" t="s">
        <v>215</v>
      </c>
      <c r="O24" s="21" t="s">
        <v>215</v>
      </c>
      <c r="P24" s="22" t="n">
        <v>571581</v>
      </c>
      <c r="Q24" s="21" t="s">
        <v>216</v>
      </c>
      <c r="R24" s="21" t="s">
        <v>217</v>
      </c>
      <c r="S24" s="21"/>
      <c r="T24" s="21" t="n">
        <v>6404199000</v>
      </c>
      <c r="U24" s="21" t="s">
        <v>78</v>
      </c>
      <c r="V24" s="21" t="s">
        <v>78</v>
      </c>
      <c r="W24" s="21" t="s">
        <v>78</v>
      </c>
      <c r="X24" s="21" t="s">
        <v>79</v>
      </c>
      <c r="Y24" s="21" t="n">
        <v>192</v>
      </c>
      <c r="Z24" s="21"/>
      <c r="AA24" s="21" t="n">
        <v>6757636</v>
      </c>
      <c r="AB24" s="21" t="s">
        <v>105</v>
      </c>
      <c r="AC24" s="23" t="n">
        <v>24.23</v>
      </c>
      <c r="AD24" s="23" t="n">
        <v>4652.16</v>
      </c>
      <c r="AE24" s="21" t="s">
        <v>215</v>
      </c>
      <c r="AF24" s="24" t="n">
        <v>90.24</v>
      </c>
      <c r="AG24" s="25" t="n">
        <v>954.527808</v>
      </c>
      <c r="AH24" s="25" t="n">
        <v>30.23904</v>
      </c>
      <c r="AI24" s="26" t="n">
        <v>192</v>
      </c>
      <c r="AJ24" s="26" t="n">
        <v>26</v>
      </c>
      <c r="AK24" s="26" t="n">
        <v>131</v>
      </c>
      <c r="AL24" s="26" t="n">
        <v>35</v>
      </c>
      <c r="AM24" s="27" t="s">
        <v>106</v>
      </c>
      <c r="AN24" s="28" t="s">
        <v>82</v>
      </c>
      <c r="AO24" s="28" t="s">
        <v>82</v>
      </c>
      <c r="AP24" s="29" t="n">
        <v>44320</v>
      </c>
      <c r="AQ24" s="29" t="n">
        <v>44383</v>
      </c>
      <c r="AR24" s="29" t="n">
        <v>44384</v>
      </c>
      <c r="AS24" s="30" t="n">
        <v>44386</v>
      </c>
      <c r="AT24" s="31" t="n">
        <v>44382</v>
      </c>
      <c r="AU24" s="32" t="s">
        <v>198</v>
      </c>
      <c r="AV24" s="21"/>
      <c r="AW24" s="27"/>
      <c r="AX24" s="33" t="s">
        <v>218</v>
      </c>
      <c r="AY24" s="33" t="s">
        <v>215</v>
      </c>
      <c r="AZ24" s="21" t="n">
        <v>571581</v>
      </c>
      <c r="BA24" s="21" t="s">
        <v>219</v>
      </c>
      <c r="BB24" s="21" t="s">
        <v>217</v>
      </c>
      <c r="BC24" s="21" t="s">
        <v>86</v>
      </c>
      <c r="BD24" s="21" t="s">
        <v>201</v>
      </c>
      <c r="BE24" s="21" t="s">
        <v>88</v>
      </c>
      <c r="BF24" s="21" t="s">
        <v>88</v>
      </c>
      <c r="BG24" s="21" t="s">
        <v>89</v>
      </c>
      <c r="BH24" s="21" t="s">
        <v>90</v>
      </c>
      <c r="BI24" s="21" t="s">
        <v>91</v>
      </c>
      <c r="BJ24" s="21" t="n">
        <v>192</v>
      </c>
      <c r="BK24" s="21" t="n">
        <v>24.23</v>
      </c>
      <c r="BL24" s="21" t="n">
        <f aca="false">BJ24*BK24</f>
        <v>4652.16</v>
      </c>
      <c r="BM24" s="21" t="s">
        <v>202</v>
      </c>
      <c r="BN24" s="21" t="n">
        <v>6404199000</v>
      </c>
      <c r="BO24" s="21" t="n">
        <v>94489080</v>
      </c>
      <c r="BP24" s="34" t="n">
        <v>44334</v>
      </c>
    </row>
    <row r="25" customFormat="false" ht="28.9" hidden="false" customHeight="false" outlineLevel="0" collapsed="false">
      <c r="A25" s="21" t="n">
        <v>2000</v>
      </c>
      <c r="B25" s="21" t="n">
        <v>100287515</v>
      </c>
      <c r="C25" s="21" t="n">
        <v>10</v>
      </c>
      <c r="D25" s="21" t="s">
        <v>65</v>
      </c>
      <c r="E25" s="21" t="s">
        <v>66</v>
      </c>
      <c r="F25" s="21" t="s">
        <v>67</v>
      </c>
      <c r="G25" s="21" t="s">
        <v>68</v>
      </c>
      <c r="H25" s="21" t="n">
        <v>135388</v>
      </c>
      <c r="I25" s="21" t="s">
        <v>69</v>
      </c>
      <c r="J25" s="21" t="s">
        <v>100</v>
      </c>
      <c r="K25" s="21" t="s">
        <v>71</v>
      </c>
      <c r="L25" s="21" t="s">
        <v>72</v>
      </c>
      <c r="M25" s="21" t="s">
        <v>101</v>
      </c>
      <c r="N25" s="21" t="s">
        <v>220</v>
      </c>
      <c r="O25" s="21" t="s">
        <v>220</v>
      </c>
      <c r="P25" s="22" t="n">
        <v>571620</v>
      </c>
      <c r="Q25" s="21" t="s">
        <v>221</v>
      </c>
      <c r="R25" s="21" t="s">
        <v>222</v>
      </c>
      <c r="S25" s="21"/>
      <c r="T25" s="21" t="n">
        <v>6402919000</v>
      </c>
      <c r="U25" s="21" t="s">
        <v>78</v>
      </c>
      <c r="V25" s="21" t="s">
        <v>78</v>
      </c>
      <c r="W25" s="21" t="s">
        <v>78</v>
      </c>
      <c r="X25" s="21" t="s">
        <v>79</v>
      </c>
      <c r="Y25" s="21" t="n">
        <v>132</v>
      </c>
      <c r="Z25" s="21"/>
      <c r="AA25" s="21" t="n">
        <v>6757636</v>
      </c>
      <c r="AB25" s="21" t="s">
        <v>105</v>
      </c>
      <c r="AC25" s="23" t="n">
        <v>19.13</v>
      </c>
      <c r="AD25" s="23" t="n">
        <v>2525.16</v>
      </c>
      <c r="AE25" s="21" t="s">
        <v>220</v>
      </c>
      <c r="AF25" s="24" t="n">
        <v>44.88</v>
      </c>
      <c r="AG25" s="25" t="n">
        <v>517.290708</v>
      </c>
      <c r="AH25" s="25" t="n">
        <v>16.41354</v>
      </c>
      <c r="AI25" s="26" t="n">
        <v>132</v>
      </c>
      <c r="AJ25" s="26" t="n">
        <v>0</v>
      </c>
      <c r="AK25" s="26" t="n">
        <v>120</v>
      </c>
      <c r="AL25" s="26" t="n">
        <v>12</v>
      </c>
      <c r="AM25" s="27" t="s">
        <v>106</v>
      </c>
      <c r="AN25" s="28" t="s">
        <v>82</v>
      </c>
      <c r="AO25" s="28" t="s">
        <v>82</v>
      </c>
      <c r="AP25" s="29" t="n">
        <v>44320</v>
      </c>
      <c r="AQ25" s="29" t="n">
        <v>44383</v>
      </c>
      <c r="AR25" s="29" t="n">
        <v>44384</v>
      </c>
      <c r="AS25" s="30" t="n">
        <v>44386</v>
      </c>
      <c r="AT25" s="31" t="n">
        <v>44392</v>
      </c>
      <c r="AU25" s="32" t="s">
        <v>223</v>
      </c>
      <c r="AV25" s="21"/>
      <c r="AW25" s="27"/>
      <c r="AX25" s="33" t="s">
        <v>224</v>
      </c>
      <c r="AY25" s="33" t="s">
        <v>220</v>
      </c>
      <c r="AZ25" s="21" t="n">
        <v>571620</v>
      </c>
      <c r="BA25" s="21" t="s">
        <v>225</v>
      </c>
      <c r="BB25" s="21" t="s">
        <v>222</v>
      </c>
      <c r="BC25" s="21" t="s">
        <v>86</v>
      </c>
      <c r="BD25" s="21" t="s">
        <v>201</v>
      </c>
      <c r="BE25" s="21" t="s">
        <v>226</v>
      </c>
      <c r="BF25" s="21" t="s">
        <v>118</v>
      </c>
      <c r="BG25" s="21" t="s">
        <v>89</v>
      </c>
      <c r="BH25" s="21" t="s">
        <v>90</v>
      </c>
      <c r="BI25" s="21" t="s">
        <v>91</v>
      </c>
      <c r="BJ25" s="21" t="n">
        <v>132</v>
      </c>
      <c r="BK25" s="21" t="n">
        <v>19.13</v>
      </c>
      <c r="BL25" s="21" t="n">
        <f aca="false">BJ25*BK25</f>
        <v>2525.16</v>
      </c>
      <c r="BM25" s="21" t="s">
        <v>227</v>
      </c>
      <c r="BN25" s="21" t="n">
        <v>6402999100</v>
      </c>
      <c r="BO25" s="21" t="n">
        <v>94489080</v>
      </c>
      <c r="BP25" s="34" t="n">
        <v>44334</v>
      </c>
    </row>
    <row r="26" customFormat="false" ht="28.9" hidden="false" customHeight="false" outlineLevel="0" collapsed="false">
      <c r="A26" s="21" t="n">
        <v>2000</v>
      </c>
      <c r="B26" s="21" t="n">
        <v>100287517</v>
      </c>
      <c r="C26" s="21" t="n">
        <v>10</v>
      </c>
      <c r="D26" s="21" t="s">
        <v>65</v>
      </c>
      <c r="E26" s="21" t="s">
        <v>66</v>
      </c>
      <c r="F26" s="21" t="s">
        <v>67</v>
      </c>
      <c r="G26" s="21" t="s">
        <v>68</v>
      </c>
      <c r="H26" s="21" t="n">
        <v>135388</v>
      </c>
      <c r="I26" s="21" t="s">
        <v>69</v>
      </c>
      <c r="J26" s="21" t="s">
        <v>100</v>
      </c>
      <c r="K26" s="21" t="s">
        <v>71</v>
      </c>
      <c r="L26" s="21" t="s">
        <v>72</v>
      </c>
      <c r="M26" s="21" t="s">
        <v>73</v>
      </c>
      <c r="N26" s="21" t="s">
        <v>228</v>
      </c>
      <c r="O26" s="21" t="s">
        <v>228</v>
      </c>
      <c r="P26" s="22" t="n">
        <v>571669</v>
      </c>
      <c r="Q26" s="21" t="s">
        <v>166</v>
      </c>
      <c r="R26" s="21" t="s">
        <v>229</v>
      </c>
      <c r="S26" s="21"/>
      <c r="T26" s="21" t="n">
        <v>6404199000</v>
      </c>
      <c r="U26" s="21" t="s">
        <v>78</v>
      </c>
      <c r="V26" s="21" t="s">
        <v>78</v>
      </c>
      <c r="W26" s="21" t="s">
        <v>78</v>
      </c>
      <c r="X26" s="21" t="s">
        <v>79</v>
      </c>
      <c r="Y26" s="21" t="n">
        <v>156</v>
      </c>
      <c r="Z26" s="21"/>
      <c r="AA26" s="21" t="n">
        <v>6757636</v>
      </c>
      <c r="AB26" s="21" t="s">
        <v>105</v>
      </c>
      <c r="AC26" s="23" t="n">
        <v>22.95</v>
      </c>
      <c r="AD26" s="23" t="n">
        <v>3580.2</v>
      </c>
      <c r="AE26" s="21" t="s">
        <v>228</v>
      </c>
      <c r="AF26" s="24" t="n">
        <v>73.32</v>
      </c>
      <c r="AG26" s="25" t="n">
        <v>735.35826</v>
      </c>
      <c r="AH26" s="25" t="n">
        <v>23.2713</v>
      </c>
      <c r="AI26" s="26" t="n">
        <v>156</v>
      </c>
      <c r="AJ26" s="26" t="n">
        <v>52</v>
      </c>
      <c r="AK26" s="26" t="n">
        <v>87</v>
      </c>
      <c r="AL26" s="26" t="n">
        <v>17</v>
      </c>
      <c r="AM26" s="27" t="s">
        <v>106</v>
      </c>
      <c r="AN26" s="28" t="s">
        <v>82</v>
      </c>
      <c r="AO26" s="28" t="s">
        <v>82</v>
      </c>
      <c r="AP26" s="29" t="n">
        <v>44320</v>
      </c>
      <c r="AQ26" s="29" t="n">
        <v>44383</v>
      </c>
      <c r="AR26" s="29" t="n">
        <v>44384</v>
      </c>
      <c r="AS26" s="30" t="n">
        <v>44386</v>
      </c>
      <c r="AT26" s="31"/>
      <c r="AU26" s="32" t="s">
        <v>230</v>
      </c>
      <c r="AV26" s="21"/>
      <c r="AW26" s="27"/>
      <c r="AX26" s="33" t="s">
        <v>231</v>
      </c>
      <c r="AY26" s="33" t="s">
        <v>228</v>
      </c>
      <c r="AZ26" s="21" t="n">
        <v>571669</v>
      </c>
      <c r="BA26" s="21" t="s">
        <v>232</v>
      </c>
      <c r="BB26" s="21" t="s">
        <v>229</v>
      </c>
      <c r="BC26" s="21" t="s">
        <v>86</v>
      </c>
      <c r="BD26" s="21" t="s">
        <v>201</v>
      </c>
      <c r="BE26" s="21" t="s">
        <v>233</v>
      </c>
      <c r="BF26" s="21" t="s">
        <v>234</v>
      </c>
      <c r="BG26" s="21" t="s">
        <v>89</v>
      </c>
      <c r="BH26" s="21" t="s">
        <v>90</v>
      </c>
      <c r="BI26" s="21" t="s">
        <v>91</v>
      </c>
      <c r="BJ26" s="21" t="n">
        <v>156</v>
      </c>
      <c r="BK26" s="21" t="n">
        <v>22.95</v>
      </c>
      <c r="BL26" s="21" t="n">
        <f aca="false">BJ26*BK26</f>
        <v>3580.2</v>
      </c>
      <c r="BM26" s="21" t="s">
        <v>227</v>
      </c>
      <c r="BN26" s="21" t="n">
        <v>6404199000</v>
      </c>
      <c r="BO26" s="21" t="n">
        <v>94489080</v>
      </c>
      <c r="BP26" s="34" t="n">
        <v>44334</v>
      </c>
    </row>
    <row r="27" customFormat="false" ht="43.15" hidden="false" customHeight="false" outlineLevel="0" collapsed="false">
      <c r="A27" s="21" t="n">
        <v>2000</v>
      </c>
      <c r="B27" s="21" t="n">
        <v>100290456</v>
      </c>
      <c r="C27" s="21" t="n">
        <v>10</v>
      </c>
      <c r="D27" s="21" t="s">
        <v>65</v>
      </c>
      <c r="E27" s="21" t="s">
        <v>66</v>
      </c>
      <c r="F27" s="21" t="s">
        <v>67</v>
      </c>
      <c r="G27" s="21" t="s">
        <v>68</v>
      </c>
      <c r="H27" s="21" t="n">
        <v>135388</v>
      </c>
      <c r="I27" s="21" t="s">
        <v>69</v>
      </c>
      <c r="J27" s="21" t="s">
        <v>100</v>
      </c>
      <c r="K27" s="21" t="s">
        <v>71</v>
      </c>
      <c r="L27" s="21" t="s">
        <v>72</v>
      </c>
      <c r="M27" s="21" t="s">
        <v>101</v>
      </c>
      <c r="N27" s="21" t="s">
        <v>235</v>
      </c>
      <c r="O27" s="21" t="s">
        <v>235</v>
      </c>
      <c r="P27" s="22" t="n">
        <v>132170</v>
      </c>
      <c r="Q27" s="21" t="s">
        <v>94</v>
      </c>
      <c r="R27" s="21" t="s">
        <v>236</v>
      </c>
      <c r="S27" s="21"/>
      <c r="T27" s="21"/>
      <c r="U27" s="21" t="s">
        <v>237</v>
      </c>
      <c r="V27" s="21" t="s">
        <v>237</v>
      </c>
      <c r="W27" s="21" t="s">
        <v>238</v>
      </c>
      <c r="X27" s="21" t="s">
        <v>79</v>
      </c>
      <c r="Y27" s="21" t="n">
        <v>924</v>
      </c>
      <c r="Z27" s="21"/>
      <c r="AA27" s="21" t="n">
        <v>6846688</v>
      </c>
      <c r="AB27" s="21" t="s">
        <v>239</v>
      </c>
      <c r="AC27" s="23" t="n">
        <v>21.68</v>
      </c>
      <c r="AD27" s="23" t="n">
        <v>20032.32</v>
      </c>
      <c r="AE27" s="21" t="s">
        <v>235</v>
      </c>
      <c r="AF27" s="24" t="n">
        <v>1155</v>
      </c>
      <c r="AG27" s="25" t="n">
        <v>4263.506016</v>
      </c>
      <c r="AH27" s="25" t="n">
        <v>130.21008</v>
      </c>
      <c r="AI27" s="26" t="n">
        <v>924</v>
      </c>
      <c r="AJ27" s="26" t="n">
        <v>660</v>
      </c>
      <c r="AK27" s="26" t="n">
        <v>232</v>
      </c>
      <c r="AL27" s="26" t="n">
        <v>32</v>
      </c>
      <c r="AM27" s="27" t="s">
        <v>106</v>
      </c>
      <c r="AN27" s="28" t="s">
        <v>240</v>
      </c>
      <c r="AO27" s="28" t="s">
        <v>240</v>
      </c>
      <c r="AP27" s="29" t="n">
        <v>44341</v>
      </c>
      <c r="AQ27" s="29" t="n">
        <v>44396</v>
      </c>
      <c r="AR27" s="29" t="n">
        <v>44396</v>
      </c>
      <c r="AS27" s="30" t="n">
        <v>44411</v>
      </c>
      <c r="AT27" s="31"/>
      <c r="AU27" s="32" t="s">
        <v>107</v>
      </c>
      <c r="AV27" s="21"/>
      <c r="AW27" s="27"/>
      <c r="AX27" s="33" t="s">
        <v>241</v>
      </c>
      <c r="AY27" s="33" t="s">
        <v>235</v>
      </c>
      <c r="AZ27" s="21" t="n">
        <v>132170</v>
      </c>
      <c r="BA27" s="21" t="s">
        <v>242</v>
      </c>
      <c r="BB27" s="21" t="s">
        <v>236</v>
      </c>
      <c r="BC27" s="21" t="s">
        <v>86</v>
      </c>
      <c r="BD27" s="21" t="s">
        <v>87</v>
      </c>
      <c r="BE27" s="21" t="s">
        <v>243</v>
      </c>
      <c r="BF27" s="21" t="s">
        <v>244</v>
      </c>
      <c r="BG27" s="21" t="s">
        <v>245</v>
      </c>
      <c r="BH27" s="21" t="s">
        <v>246</v>
      </c>
      <c r="BI27" s="21" t="s">
        <v>91</v>
      </c>
      <c r="BJ27" s="21" t="n">
        <v>924</v>
      </c>
      <c r="BK27" s="21" t="n">
        <v>21.68</v>
      </c>
      <c r="BL27" s="21" t="n">
        <f aca="false">BJ27*BK27</f>
        <v>20032.32</v>
      </c>
      <c r="BM27" s="21" t="s">
        <v>111</v>
      </c>
      <c r="BN27" s="21" t="n">
        <v>6403999100</v>
      </c>
      <c r="BO27" s="21" t="n">
        <v>94493947</v>
      </c>
      <c r="BP27" s="34" t="n">
        <v>44344</v>
      </c>
    </row>
    <row r="28" customFormat="false" ht="43.15" hidden="false" customHeight="false" outlineLevel="0" collapsed="false">
      <c r="A28" s="21" t="n">
        <v>2000</v>
      </c>
      <c r="B28" s="21" t="n">
        <v>100290979</v>
      </c>
      <c r="C28" s="21" t="n">
        <v>10</v>
      </c>
      <c r="D28" s="21" t="s">
        <v>65</v>
      </c>
      <c r="E28" s="21" t="s">
        <v>66</v>
      </c>
      <c r="F28" s="21" t="s">
        <v>67</v>
      </c>
      <c r="G28" s="21" t="s">
        <v>68</v>
      </c>
      <c r="H28" s="21" t="n">
        <v>135388</v>
      </c>
      <c r="I28" s="21" t="s">
        <v>69</v>
      </c>
      <c r="J28" s="21" t="s">
        <v>100</v>
      </c>
      <c r="K28" s="21" t="s">
        <v>71</v>
      </c>
      <c r="L28" s="21" t="s">
        <v>72</v>
      </c>
      <c r="M28" s="21" t="s">
        <v>101</v>
      </c>
      <c r="N28" s="21" t="s">
        <v>247</v>
      </c>
      <c r="O28" s="21" t="s">
        <v>247</v>
      </c>
      <c r="P28" s="22" t="n">
        <v>132173</v>
      </c>
      <c r="Q28" s="21" t="s">
        <v>103</v>
      </c>
      <c r="R28" s="21" t="s">
        <v>104</v>
      </c>
      <c r="S28" s="21"/>
      <c r="T28" s="21"/>
      <c r="U28" s="21" t="s">
        <v>237</v>
      </c>
      <c r="V28" s="21" t="s">
        <v>237</v>
      </c>
      <c r="W28" s="21" t="s">
        <v>238</v>
      </c>
      <c r="X28" s="21" t="s">
        <v>79</v>
      </c>
      <c r="Y28" s="21" t="n">
        <v>456</v>
      </c>
      <c r="Z28" s="21"/>
      <c r="AA28" s="21" t="n">
        <v>6846688</v>
      </c>
      <c r="AB28" s="21" t="s">
        <v>239</v>
      </c>
      <c r="AC28" s="23" t="n">
        <v>20.4</v>
      </c>
      <c r="AD28" s="23" t="n">
        <v>9302.4</v>
      </c>
      <c r="AE28" s="21" t="s">
        <v>247</v>
      </c>
      <c r="AF28" s="24" t="n">
        <v>570</v>
      </c>
      <c r="AG28" s="25" t="n">
        <v>1986.57312</v>
      </c>
      <c r="AH28" s="25" t="n">
        <v>60.4656</v>
      </c>
      <c r="AI28" s="26" t="n">
        <v>456</v>
      </c>
      <c r="AJ28" s="26" t="n">
        <v>255</v>
      </c>
      <c r="AK28" s="26" t="n">
        <v>156</v>
      </c>
      <c r="AL28" s="26" t="n">
        <v>45</v>
      </c>
      <c r="AM28" s="27" t="s">
        <v>106</v>
      </c>
      <c r="AN28" s="28" t="s">
        <v>240</v>
      </c>
      <c r="AO28" s="28" t="s">
        <v>240</v>
      </c>
      <c r="AP28" s="29" t="n">
        <v>44341</v>
      </c>
      <c r="AQ28" s="29" t="n">
        <v>44396</v>
      </c>
      <c r="AR28" s="29" t="n">
        <v>44396</v>
      </c>
      <c r="AS28" s="30" t="n">
        <v>44411</v>
      </c>
      <c r="AT28" s="31"/>
      <c r="AU28" s="32" t="s">
        <v>107</v>
      </c>
      <c r="AV28" s="21"/>
      <c r="AW28" s="27"/>
      <c r="AX28" s="33" t="s">
        <v>248</v>
      </c>
      <c r="AY28" s="33" t="s">
        <v>247</v>
      </c>
      <c r="AZ28" s="21" t="n">
        <v>132173</v>
      </c>
      <c r="BA28" s="21" t="s">
        <v>249</v>
      </c>
      <c r="BB28" s="21" t="s">
        <v>104</v>
      </c>
      <c r="BC28" s="21" t="s">
        <v>86</v>
      </c>
      <c r="BD28" s="21" t="s">
        <v>87</v>
      </c>
      <c r="BE28" s="21" t="s">
        <v>110</v>
      </c>
      <c r="BF28" s="21" t="s">
        <v>88</v>
      </c>
      <c r="BG28" s="21" t="s">
        <v>89</v>
      </c>
      <c r="BH28" s="21" t="s">
        <v>90</v>
      </c>
      <c r="BI28" s="21" t="s">
        <v>91</v>
      </c>
      <c r="BJ28" s="21" t="n">
        <v>456</v>
      </c>
      <c r="BK28" s="21" t="n">
        <v>20.4</v>
      </c>
      <c r="BL28" s="21" t="n">
        <f aca="false">BJ28*BK28</f>
        <v>9302.4</v>
      </c>
      <c r="BM28" s="21" t="s">
        <v>111</v>
      </c>
      <c r="BN28" s="21" t="n">
        <v>6403999100</v>
      </c>
      <c r="BO28" s="21" t="n">
        <v>94493947</v>
      </c>
      <c r="BP28" s="34" t="n">
        <v>44344</v>
      </c>
    </row>
    <row r="29" customFormat="false" ht="43.15" hidden="false" customHeight="false" outlineLevel="0" collapsed="false">
      <c r="A29" s="21" t="n">
        <v>2000</v>
      </c>
      <c r="B29" s="21" t="n">
        <v>100291051</v>
      </c>
      <c r="C29" s="21" t="n">
        <v>10</v>
      </c>
      <c r="D29" s="21" t="s">
        <v>65</v>
      </c>
      <c r="E29" s="21" t="s">
        <v>66</v>
      </c>
      <c r="F29" s="21" t="s">
        <v>67</v>
      </c>
      <c r="G29" s="21" t="s">
        <v>68</v>
      </c>
      <c r="H29" s="21" t="n">
        <v>135388</v>
      </c>
      <c r="I29" s="21" t="s">
        <v>69</v>
      </c>
      <c r="J29" s="21" t="s">
        <v>100</v>
      </c>
      <c r="K29" s="21" t="s">
        <v>71</v>
      </c>
      <c r="L29" s="21" t="s">
        <v>72</v>
      </c>
      <c r="M29" s="21" t="s">
        <v>101</v>
      </c>
      <c r="N29" s="21" t="s">
        <v>250</v>
      </c>
      <c r="O29" s="21" t="s">
        <v>250</v>
      </c>
      <c r="P29" s="22" t="n">
        <v>132174</v>
      </c>
      <c r="Q29" s="21" t="s">
        <v>94</v>
      </c>
      <c r="R29" s="21" t="s">
        <v>236</v>
      </c>
      <c r="S29" s="21"/>
      <c r="T29" s="21"/>
      <c r="U29" s="21" t="s">
        <v>237</v>
      </c>
      <c r="V29" s="21" t="s">
        <v>237</v>
      </c>
      <c r="W29" s="21" t="s">
        <v>238</v>
      </c>
      <c r="X29" s="21" t="s">
        <v>79</v>
      </c>
      <c r="Y29" s="21" t="n">
        <v>564</v>
      </c>
      <c r="Z29" s="21"/>
      <c r="AA29" s="21" t="n">
        <v>6846688</v>
      </c>
      <c r="AB29" s="21" t="s">
        <v>239</v>
      </c>
      <c r="AC29" s="23" t="n">
        <v>20.4</v>
      </c>
      <c r="AD29" s="23" t="n">
        <v>11505.6</v>
      </c>
      <c r="AE29" s="21" t="s">
        <v>250</v>
      </c>
      <c r="AF29" s="24" t="n">
        <v>705</v>
      </c>
      <c r="AG29" s="25" t="n">
        <v>2457.07728</v>
      </c>
      <c r="AH29" s="25" t="n">
        <v>74.7864</v>
      </c>
      <c r="AI29" s="26" t="n">
        <v>564</v>
      </c>
      <c r="AJ29" s="26" t="n">
        <v>319</v>
      </c>
      <c r="AK29" s="26" t="n">
        <v>195</v>
      </c>
      <c r="AL29" s="26" t="n">
        <v>50</v>
      </c>
      <c r="AM29" s="27" t="s">
        <v>106</v>
      </c>
      <c r="AN29" s="28" t="s">
        <v>240</v>
      </c>
      <c r="AO29" s="28" t="s">
        <v>240</v>
      </c>
      <c r="AP29" s="29" t="n">
        <v>44341</v>
      </c>
      <c r="AQ29" s="29" t="n">
        <v>44396</v>
      </c>
      <c r="AR29" s="29" t="n">
        <v>44396</v>
      </c>
      <c r="AS29" s="30" t="n">
        <v>44411</v>
      </c>
      <c r="AT29" s="31"/>
      <c r="AU29" s="32" t="s">
        <v>107</v>
      </c>
      <c r="AV29" s="21"/>
      <c r="AW29" s="27"/>
      <c r="AX29" s="33" t="s">
        <v>251</v>
      </c>
      <c r="AY29" s="33" t="s">
        <v>250</v>
      </c>
      <c r="AZ29" s="21" t="n">
        <v>132174</v>
      </c>
      <c r="BA29" s="21" t="s">
        <v>252</v>
      </c>
      <c r="BB29" s="21" t="s">
        <v>236</v>
      </c>
      <c r="BC29" s="21" t="s">
        <v>86</v>
      </c>
      <c r="BD29" s="21" t="s">
        <v>87</v>
      </c>
      <c r="BE29" s="21" t="s">
        <v>110</v>
      </c>
      <c r="BF29" s="21" t="s">
        <v>88</v>
      </c>
      <c r="BG29" s="21" t="s">
        <v>89</v>
      </c>
      <c r="BH29" s="21" t="s">
        <v>90</v>
      </c>
      <c r="BI29" s="21" t="s">
        <v>91</v>
      </c>
      <c r="BJ29" s="21" t="n">
        <v>564</v>
      </c>
      <c r="BK29" s="21" t="n">
        <v>20.4</v>
      </c>
      <c r="BL29" s="21" t="n">
        <f aca="false">BJ29*BK29</f>
        <v>11505.6</v>
      </c>
      <c r="BM29" s="21" t="s">
        <v>111</v>
      </c>
      <c r="BN29" s="21" t="n">
        <v>6403999100</v>
      </c>
      <c r="BO29" s="21" t="n">
        <v>94493947</v>
      </c>
      <c r="BP29" s="34" t="n">
        <v>44344</v>
      </c>
    </row>
    <row r="30" customFormat="false" ht="43.15" hidden="false" customHeight="false" outlineLevel="0" collapsed="false">
      <c r="A30" s="21" t="n">
        <v>2000</v>
      </c>
      <c r="B30" s="21" t="n">
        <v>100291099</v>
      </c>
      <c r="C30" s="21" t="n">
        <v>10</v>
      </c>
      <c r="D30" s="21" t="s">
        <v>65</v>
      </c>
      <c r="E30" s="21" t="s">
        <v>66</v>
      </c>
      <c r="F30" s="21" t="s">
        <v>67</v>
      </c>
      <c r="G30" s="21" t="s">
        <v>68</v>
      </c>
      <c r="H30" s="21" t="n">
        <v>135388</v>
      </c>
      <c r="I30" s="21" t="s">
        <v>69</v>
      </c>
      <c r="J30" s="21" t="s">
        <v>100</v>
      </c>
      <c r="K30" s="21" t="s">
        <v>71</v>
      </c>
      <c r="L30" s="21" t="s">
        <v>72</v>
      </c>
      <c r="M30" s="21" t="s">
        <v>101</v>
      </c>
      <c r="N30" s="21" t="s">
        <v>253</v>
      </c>
      <c r="O30" s="21" t="s">
        <v>253</v>
      </c>
      <c r="P30" s="22" t="n">
        <v>135251</v>
      </c>
      <c r="Q30" s="21" t="s">
        <v>94</v>
      </c>
      <c r="R30" s="21" t="s">
        <v>254</v>
      </c>
      <c r="S30" s="21"/>
      <c r="T30" s="21"/>
      <c r="U30" s="21" t="s">
        <v>237</v>
      </c>
      <c r="V30" s="21" t="s">
        <v>237</v>
      </c>
      <c r="W30" s="21" t="s">
        <v>238</v>
      </c>
      <c r="X30" s="21" t="s">
        <v>79</v>
      </c>
      <c r="Y30" s="21" t="n">
        <v>852</v>
      </c>
      <c r="Z30" s="21"/>
      <c r="AA30" s="21" t="n">
        <v>6846688</v>
      </c>
      <c r="AB30" s="21" t="s">
        <v>239</v>
      </c>
      <c r="AC30" s="23" t="n">
        <v>21.68</v>
      </c>
      <c r="AD30" s="23" t="n">
        <v>18471.36</v>
      </c>
      <c r="AE30" s="21" t="s">
        <v>253</v>
      </c>
      <c r="AF30" s="24" t="n">
        <v>1065</v>
      </c>
      <c r="AG30" s="25" t="n">
        <v>3931.284768</v>
      </c>
      <c r="AH30" s="25" t="n">
        <v>120.06384</v>
      </c>
      <c r="AI30" s="26" t="n">
        <v>852</v>
      </c>
      <c r="AJ30" s="26" t="n">
        <v>588</v>
      </c>
      <c r="AK30" s="26" t="n">
        <v>232</v>
      </c>
      <c r="AL30" s="26" t="n">
        <v>32</v>
      </c>
      <c r="AM30" s="27" t="s">
        <v>106</v>
      </c>
      <c r="AN30" s="28" t="s">
        <v>240</v>
      </c>
      <c r="AO30" s="28" t="s">
        <v>240</v>
      </c>
      <c r="AP30" s="29" t="n">
        <v>44341</v>
      </c>
      <c r="AQ30" s="29" t="n">
        <v>44396</v>
      </c>
      <c r="AR30" s="29" t="n">
        <v>44396</v>
      </c>
      <c r="AS30" s="30" t="n">
        <v>44411</v>
      </c>
      <c r="AT30" s="31"/>
      <c r="AU30" s="32" t="s">
        <v>107</v>
      </c>
      <c r="AV30" s="21"/>
      <c r="AW30" s="27"/>
      <c r="AX30" s="33" t="s">
        <v>255</v>
      </c>
      <c r="AY30" s="33" t="s">
        <v>253</v>
      </c>
      <c r="AZ30" s="21" t="n">
        <v>135251</v>
      </c>
      <c r="BA30" s="21" t="s">
        <v>256</v>
      </c>
      <c r="BB30" s="21" t="s">
        <v>254</v>
      </c>
      <c r="BC30" s="21" t="s">
        <v>86</v>
      </c>
      <c r="BD30" s="21" t="s">
        <v>87</v>
      </c>
      <c r="BE30" s="21" t="s">
        <v>110</v>
      </c>
      <c r="BF30" s="21" t="s">
        <v>88</v>
      </c>
      <c r="BG30" s="21" t="s">
        <v>89</v>
      </c>
      <c r="BH30" s="21" t="s">
        <v>90</v>
      </c>
      <c r="BI30" s="21" t="s">
        <v>91</v>
      </c>
      <c r="BJ30" s="21" t="n">
        <v>852</v>
      </c>
      <c r="BK30" s="21" t="n">
        <v>21.68</v>
      </c>
      <c r="BL30" s="21" t="n">
        <f aca="false">BJ30*BK30</f>
        <v>18471.36</v>
      </c>
      <c r="BM30" s="21" t="s">
        <v>111</v>
      </c>
      <c r="BN30" s="21" t="n">
        <v>6403999100</v>
      </c>
      <c r="BO30" s="21" t="n">
        <v>94493947</v>
      </c>
      <c r="BP30" s="34" t="n">
        <v>44344</v>
      </c>
    </row>
    <row r="31" customFormat="false" ht="43.15" hidden="false" customHeight="false" outlineLevel="0" collapsed="false">
      <c r="A31" s="21" t="n">
        <v>2000</v>
      </c>
      <c r="B31" s="21" t="n">
        <v>100291126</v>
      </c>
      <c r="C31" s="21" t="n">
        <v>10</v>
      </c>
      <c r="D31" s="21" t="s">
        <v>65</v>
      </c>
      <c r="E31" s="21" t="s">
        <v>66</v>
      </c>
      <c r="F31" s="21" t="s">
        <v>67</v>
      </c>
      <c r="G31" s="21" t="s">
        <v>68</v>
      </c>
      <c r="H31" s="21" t="n">
        <v>135388</v>
      </c>
      <c r="I31" s="21" t="s">
        <v>69</v>
      </c>
      <c r="J31" s="21" t="s">
        <v>100</v>
      </c>
      <c r="K31" s="21" t="s">
        <v>71</v>
      </c>
      <c r="L31" s="21" t="s">
        <v>72</v>
      </c>
      <c r="M31" s="21" t="s">
        <v>101</v>
      </c>
      <c r="N31" s="21" t="s">
        <v>257</v>
      </c>
      <c r="O31" s="21" t="s">
        <v>257</v>
      </c>
      <c r="P31" s="22" t="n">
        <v>135253</v>
      </c>
      <c r="Q31" s="21" t="s">
        <v>94</v>
      </c>
      <c r="R31" s="21" t="s">
        <v>254</v>
      </c>
      <c r="S31" s="21"/>
      <c r="T31" s="21"/>
      <c r="U31" s="21" t="s">
        <v>237</v>
      </c>
      <c r="V31" s="21" t="s">
        <v>237</v>
      </c>
      <c r="W31" s="21" t="s">
        <v>238</v>
      </c>
      <c r="X31" s="21" t="s">
        <v>79</v>
      </c>
      <c r="Y31" s="21" t="n">
        <v>552</v>
      </c>
      <c r="Z31" s="21"/>
      <c r="AA31" s="21" t="n">
        <v>6846688</v>
      </c>
      <c r="AB31" s="21" t="s">
        <v>239</v>
      </c>
      <c r="AC31" s="23" t="n">
        <v>20.4</v>
      </c>
      <c r="AD31" s="23" t="n">
        <v>11260.8</v>
      </c>
      <c r="AE31" s="21" t="s">
        <v>257</v>
      </c>
      <c r="AF31" s="24" t="n">
        <v>690</v>
      </c>
      <c r="AG31" s="25" t="n">
        <v>2404.79904</v>
      </c>
      <c r="AH31" s="25" t="n">
        <v>73.1952</v>
      </c>
      <c r="AI31" s="26" t="n">
        <v>552</v>
      </c>
      <c r="AJ31" s="26" t="n">
        <v>349</v>
      </c>
      <c r="AK31" s="26" t="n">
        <v>169</v>
      </c>
      <c r="AL31" s="26" t="n">
        <v>34</v>
      </c>
      <c r="AM31" s="27" t="s">
        <v>106</v>
      </c>
      <c r="AN31" s="28" t="s">
        <v>240</v>
      </c>
      <c r="AO31" s="28" t="s">
        <v>240</v>
      </c>
      <c r="AP31" s="29" t="n">
        <v>44341</v>
      </c>
      <c r="AQ31" s="29" t="n">
        <v>44396</v>
      </c>
      <c r="AR31" s="29" t="n">
        <v>44396</v>
      </c>
      <c r="AS31" s="30" t="n">
        <v>44411</v>
      </c>
      <c r="AT31" s="31"/>
      <c r="AU31" s="32" t="s">
        <v>107</v>
      </c>
      <c r="AV31" s="21"/>
      <c r="AW31" s="27"/>
      <c r="AX31" s="33" t="s">
        <v>258</v>
      </c>
      <c r="AY31" s="33" t="s">
        <v>257</v>
      </c>
      <c r="AZ31" s="21" t="n">
        <v>135253</v>
      </c>
      <c r="BA31" s="21" t="s">
        <v>259</v>
      </c>
      <c r="BB31" s="21" t="s">
        <v>254</v>
      </c>
      <c r="BC31" s="21" t="s">
        <v>86</v>
      </c>
      <c r="BD31" s="21" t="s">
        <v>87</v>
      </c>
      <c r="BE31" s="21" t="s">
        <v>110</v>
      </c>
      <c r="BF31" s="21" t="s">
        <v>88</v>
      </c>
      <c r="BG31" s="21" t="s">
        <v>89</v>
      </c>
      <c r="BH31" s="21" t="s">
        <v>90</v>
      </c>
      <c r="BI31" s="21" t="s">
        <v>91</v>
      </c>
      <c r="BJ31" s="21" t="n">
        <v>552</v>
      </c>
      <c r="BK31" s="21" t="n">
        <v>20.4</v>
      </c>
      <c r="BL31" s="21" t="n">
        <f aca="false">BJ31*BK31</f>
        <v>11260.8</v>
      </c>
      <c r="BM31" s="21" t="s">
        <v>111</v>
      </c>
      <c r="BN31" s="21" t="n">
        <v>6403999100</v>
      </c>
      <c r="BO31" s="21" t="n">
        <v>94493947</v>
      </c>
      <c r="BP31" s="34" t="n">
        <v>44344</v>
      </c>
    </row>
    <row r="32" customFormat="false" ht="28.9" hidden="false" customHeight="false" outlineLevel="0" collapsed="false">
      <c r="A32" s="21" t="n">
        <v>2000</v>
      </c>
      <c r="B32" s="21" t="n">
        <v>100291192</v>
      </c>
      <c r="C32" s="21" t="n">
        <v>10</v>
      </c>
      <c r="D32" s="21" t="s">
        <v>65</v>
      </c>
      <c r="E32" s="21" t="s">
        <v>66</v>
      </c>
      <c r="F32" s="21" t="s">
        <v>67</v>
      </c>
      <c r="G32" s="21" t="s">
        <v>68</v>
      </c>
      <c r="H32" s="21" t="n">
        <v>135388</v>
      </c>
      <c r="I32" s="21" t="s">
        <v>69</v>
      </c>
      <c r="J32" s="21" t="s">
        <v>100</v>
      </c>
      <c r="K32" s="21" t="s">
        <v>71</v>
      </c>
      <c r="L32" s="21" t="s">
        <v>72</v>
      </c>
      <c r="M32" s="21" t="s">
        <v>73</v>
      </c>
      <c r="N32" s="21" t="s">
        <v>260</v>
      </c>
      <c r="O32" s="21" t="s">
        <v>260</v>
      </c>
      <c r="P32" s="22" t="n">
        <v>162054</v>
      </c>
      <c r="Q32" s="21" t="s">
        <v>261</v>
      </c>
      <c r="R32" s="21" t="s">
        <v>262</v>
      </c>
      <c r="S32" s="21"/>
      <c r="T32" s="21"/>
      <c r="U32" s="21" t="s">
        <v>237</v>
      </c>
      <c r="V32" s="21" t="s">
        <v>237</v>
      </c>
      <c r="W32" s="21" t="s">
        <v>238</v>
      </c>
      <c r="X32" s="21" t="s">
        <v>79</v>
      </c>
      <c r="Y32" s="21" t="n">
        <v>192</v>
      </c>
      <c r="Z32" s="21"/>
      <c r="AA32" s="21" t="n">
        <v>6846688</v>
      </c>
      <c r="AB32" s="21" t="s">
        <v>239</v>
      </c>
      <c r="AC32" s="23" t="n">
        <v>22.95</v>
      </c>
      <c r="AD32" s="23" t="n">
        <v>4406.4</v>
      </c>
      <c r="AE32" s="21" t="s">
        <v>260</v>
      </c>
      <c r="AF32" s="24" t="n">
        <v>90.24</v>
      </c>
      <c r="AG32" s="25" t="n">
        <v>905.05632</v>
      </c>
      <c r="AH32" s="25" t="n">
        <v>28.6416</v>
      </c>
      <c r="AI32" s="26" t="n">
        <v>192</v>
      </c>
      <c r="AJ32" s="26" t="n">
        <v>70</v>
      </c>
      <c r="AK32" s="26" t="n">
        <v>85</v>
      </c>
      <c r="AL32" s="26" t="n">
        <v>37</v>
      </c>
      <c r="AM32" s="27" t="s">
        <v>106</v>
      </c>
      <c r="AN32" s="28" t="s">
        <v>240</v>
      </c>
      <c r="AO32" s="28" t="s">
        <v>240</v>
      </c>
      <c r="AP32" s="29" t="n">
        <v>44341</v>
      </c>
      <c r="AQ32" s="29" t="n">
        <v>44396</v>
      </c>
      <c r="AR32" s="29" t="n">
        <v>44396</v>
      </c>
      <c r="AS32" s="30" t="n">
        <v>44411</v>
      </c>
      <c r="AT32" s="31"/>
      <c r="AU32" s="32" t="s">
        <v>263</v>
      </c>
      <c r="AV32" s="21"/>
      <c r="AW32" s="27"/>
      <c r="AX32" s="33" t="s">
        <v>264</v>
      </c>
      <c r="AY32" s="33" t="s">
        <v>260</v>
      </c>
      <c r="AZ32" s="21" t="n">
        <v>162054</v>
      </c>
      <c r="BA32" s="21" t="s">
        <v>265</v>
      </c>
      <c r="BB32" s="21" t="s">
        <v>262</v>
      </c>
      <c r="BC32" s="21" t="s">
        <v>86</v>
      </c>
      <c r="BD32" s="21" t="s">
        <v>87</v>
      </c>
      <c r="BE32" s="21" t="s">
        <v>244</v>
      </c>
      <c r="BF32" s="21" t="s">
        <v>244</v>
      </c>
      <c r="BG32" s="21" t="s">
        <v>245</v>
      </c>
      <c r="BH32" s="21" t="s">
        <v>90</v>
      </c>
      <c r="BI32" s="21" t="s">
        <v>91</v>
      </c>
      <c r="BJ32" s="21" t="n">
        <v>192</v>
      </c>
      <c r="BK32" s="21" t="n">
        <v>22.95</v>
      </c>
      <c r="BL32" s="21" t="n">
        <f aca="false">BJ32*BK32</f>
        <v>4406.4</v>
      </c>
      <c r="BM32" s="21" t="s">
        <v>266</v>
      </c>
      <c r="BN32" s="21" t="n">
        <v>6404199000</v>
      </c>
      <c r="BO32" s="21" t="n">
        <v>94493947</v>
      </c>
      <c r="BP32" s="34" t="n">
        <v>44344</v>
      </c>
    </row>
    <row r="33" customFormat="false" ht="28.9" hidden="false" customHeight="false" outlineLevel="0" collapsed="false">
      <c r="A33" s="21" t="n">
        <v>2000</v>
      </c>
      <c r="B33" s="21" t="n">
        <v>100291242</v>
      </c>
      <c r="C33" s="21" t="n">
        <v>10</v>
      </c>
      <c r="D33" s="21" t="s">
        <v>65</v>
      </c>
      <c r="E33" s="21" t="s">
        <v>66</v>
      </c>
      <c r="F33" s="21" t="s">
        <v>67</v>
      </c>
      <c r="G33" s="21" t="s">
        <v>68</v>
      </c>
      <c r="H33" s="21" t="n">
        <v>135388</v>
      </c>
      <c r="I33" s="21" t="s">
        <v>69</v>
      </c>
      <c r="J33" s="21" t="s">
        <v>100</v>
      </c>
      <c r="K33" s="21" t="s">
        <v>71</v>
      </c>
      <c r="L33" s="21" t="s">
        <v>72</v>
      </c>
      <c r="M33" s="21" t="s">
        <v>73</v>
      </c>
      <c r="N33" s="21" t="s">
        <v>267</v>
      </c>
      <c r="O33" s="21" t="s">
        <v>267</v>
      </c>
      <c r="P33" s="22" t="n">
        <v>162063</v>
      </c>
      <c r="Q33" s="21" t="s">
        <v>261</v>
      </c>
      <c r="R33" s="21" t="s">
        <v>262</v>
      </c>
      <c r="S33" s="21"/>
      <c r="T33" s="21"/>
      <c r="U33" s="21" t="s">
        <v>237</v>
      </c>
      <c r="V33" s="21" t="s">
        <v>237</v>
      </c>
      <c r="W33" s="21" t="s">
        <v>238</v>
      </c>
      <c r="X33" s="21" t="s">
        <v>79</v>
      </c>
      <c r="Y33" s="21" t="n">
        <v>180</v>
      </c>
      <c r="Z33" s="21"/>
      <c r="AA33" s="21" t="n">
        <v>6846688</v>
      </c>
      <c r="AB33" s="21" t="s">
        <v>239</v>
      </c>
      <c r="AC33" s="23" t="n">
        <v>21.68</v>
      </c>
      <c r="AD33" s="23" t="n">
        <v>3902.4</v>
      </c>
      <c r="AE33" s="21" t="s">
        <v>267</v>
      </c>
      <c r="AF33" s="24" t="n">
        <v>84.6</v>
      </c>
      <c r="AG33" s="25" t="n">
        <v>802.47312</v>
      </c>
      <c r="AH33" s="25" t="n">
        <v>25.3656</v>
      </c>
      <c r="AI33" s="26" t="n">
        <v>180</v>
      </c>
      <c r="AJ33" s="26" t="n">
        <v>78</v>
      </c>
      <c r="AK33" s="26" t="n">
        <v>81</v>
      </c>
      <c r="AL33" s="26" t="n">
        <v>21</v>
      </c>
      <c r="AM33" s="27" t="s">
        <v>106</v>
      </c>
      <c r="AN33" s="28" t="s">
        <v>240</v>
      </c>
      <c r="AO33" s="28" t="s">
        <v>240</v>
      </c>
      <c r="AP33" s="29" t="n">
        <v>44341</v>
      </c>
      <c r="AQ33" s="29" t="n">
        <v>44396</v>
      </c>
      <c r="AR33" s="29" t="n">
        <v>44396</v>
      </c>
      <c r="AS33" s="30" t="n">
        <v>44411</v>
      </c>
      <c r="AT33" s="31"/>
      <c r="AU33" s="32" t="s">
        <v>263</v>
      </c>
      <c r="AV33" s="21"/>
      <c r="AW33" s="27"/>
      <c r="AX33" s="33" t="s">
        <v>268</v>
      </c>
      <c r="AY33" s="33" t="s">
        <v>267</v>
      </c>
      <c r="AZ33" s="21" t="n">
        <v>162063</v>
      </c>
      <c r="BA33" s="21" t="s">
        <v>269</v>
      </c>
      <c r="BB33" s="21" t="s">
        <v>262</v>
      </c>
      <c r="BC33" s="21" t="s">
        <v>86</v>
      </c>
      <c r="BD33" s="21" t="s">
        <v>87</v>
      </c>
      <c r="BE33" s="21" t="s">
        <v>88</v>
      </c>
      <c r="BF33" s="21" t="s">
        <v>88</v>
      </c>
      <c r="BG33" s="21" t="s">
        <v>89</v>
      </c>
      <c r="BH33" s="21" t="s">
        <v>90</v>
      </c>
      <c r="BI33" s="21" t="s">
        <v>91</v>
      </c>
      <c r="BJ33" s="21" t="n">
        <v>180</v>
      </c>
      <c r="BK33" s="21" t="n">
        <v>21.68</v>
      </c>
      <c r="BL33" s="21" t="n">
        <f aca="false">BJ33*BK33</f>
        <v>3902.4</v>
      </c>
      <c r="BM33" s="21" t="s">
        <v>270</v>
      </c>
      <c r="BN33" s="21" t="n">
        <v>6404199000</v>
      </c>
      <c r="BO33" s="21" t="n">
        <v>94493947</v>
      </c>
      <c r="BP33" s="34" t="n">
        <v>44344</v>
      </c>
    </row>
    <row r="34" customFormat="false" ht="28.9" hidden="false" customHeight="false" outlineLevel="0" collapsed="false">
      <c r="A34" s="21" t="n">
        <v>2000</v>
      </c>
      <c r="B34" s="21" t="n">
        <v>100291150</v>
      </c>
      <c r="C34" s="21" t="n">
        <v>10</v>
      </c>
      <c r="D34" s="21" t="s">
        <v>65</v>
      </c>
      <c r="E34" s="21" t="s">
        <v>66</v>
      </c>
      <c r="F34" s="21" t="s">
        <v>67</v>
      </c>
      <c r="G34" s="21" t="s">
        <v>68</v>
      </c>
      <c r="H34" s="21" t="n">
        <v>135388</v>
      </c>
      <c r="I34" s="21" t="s">
        <v>69</v>
      </c>
      <c r="J34" s="21" t="s">
        <v>100</v>
      </c>
      <c r="K34" s="21" t="s">
        <v>71</v>
      </c>
      <c r="L34" s="21" t="s">
        <v>72</v>
      </c>
      <c r="M34" s="21" t="s">
        <v>73</v>
      </c>
      <c r="N34" s="21" t="s">
        <v>271</v>
      </c>
      <c r="O34" s="21" t="s">
        <v>271</v>
      </c>
      <c r="P34" s="22" t="n">
        <v>162050</v>
      </c>
      <c r="Q34" s="21" t="s">
        <v>94</v>
      </c>
      <c r="R34" s="21" t="s">
        <v>272</v>
      </c>
      <c r="S34" s="21"/>
      <c r="T34" s="21"/>
      <c r="U34" s="21" t="s">
        <v>238</v>
      </c>
      <c r="V34" s="21" t="s">
        <v>238</v>
      </c>
      <c r="W34" s="21" t="s">
        <v>238</v>
      </c>
      <c r="X34" s="21" t="s">
        <v>79</v>
      </c>
      <c r="Y34" s="21" t="n">
        <v>756</v>
      </c>
      <c r="Z34" s="21"/>
      <c r="AA34" s="21" t="n">
        <v>6846688</v>
      </c>
      <c r="AB34" s="21" t="s">
        <v>239</v>
      </c>
      <c r="AC34" s="23" t="n">
        <v>22.95</v>
      </c>
      <c r="AD34" s="23" t="n">
        <v>17350.2</v>
      </c>
      <c r="AE34" s="21" t="s">
        <v>271</v>
      </c>
      <c r="AF34" s="24" t="n">
        <v>355.32</v>
      </c>
      <c r="AG34" s="25" t="n">
        <v>3563.65926</v>
      </c>
      <c r="AH34" s="25" t="n">
        <v>112.7763</v>
      </c>
      <c r="AI34" s="26" t="n">
        <v>756</v>
      </c>
      <c r="AJ34" s="26" t="n">
        <v>366</v>
      </c>
      <c r="AK34" s="26" t="n">
        <v>351</v>
      </c>
      <c r="AL34" s="26" t="n">
        <v>39</v>
      </c>
      <c r="AM34" s="27" t="s">
        <v>106</v>
      </c>
      <c r="AN34" s="28" t="s">
        <v>240</v>
      </c>
      <c r="AO34" s="28" t="s">
        <v>240</v>
      </c>
      <c r="AP34" s="29" t="n">
        <v>44341</v>
      </c>
      <c r="AQ34" s="29" t="n">
        <v>44396</v>
      </c>
      <c r="AR34" s="29" t="n">
        <v>44396</v>
      </c>
      <c r="AS34" s="30" t="n">
        <v>44411</v>
      </c>
      <c r="AT34" s="31"/>
      <c r="AU34" s="32" t="s">
        <v>263</v>
      </c>
      <c r="AV34" s="21"/>
      <c r="AW34" s="27"/>
      <c r="AX34" s="33" t="s">
        <v>273</v>
      </c>
      <c r="AY34" s="33" t="s">
        <v>271</v>
      </c>
      <c r="AZ34" s="35" t="n">
        <v>162050</v>
      </c>
      <c r="BA34" s="21" t="s">
        <v>274</v>
      </c>
      <c r="BB34" s="21" t="s">
        <v>272</v>
      </c>
      <c r="BC34" s="21" t="s">
        <v>86</v>
      </c>
      <c r="BD34" s="21" t="s">
        <v>87</v>
      </c>
      <c r="BE34" s="21" t="s">
        <v>244</v>
      </c>
      <c r="BF34" s="21" t="s">
        <v>244</v>
      </c>
      <c r="BG34" s="21" t="s">
        <v>245</v>
      </c>
      <c r="BH34" s="21" t="s">
        <v>90</v>
      </c>
      <c r="BI34" s="21" t="s">
        <v>91</v>
      </c>
      <c r="BJ34" s="21" t="n">
        <v>756</v>
      </c>
      <c r="BK34" s="21" t="n">
        <v>22.95</v>
      </c>
      <c r="BL34" s="21" t="n">
        <f aca="false">BJ34*BK34</f>
        <v>17350.2</v>
      </c>
      <c r="BM34" s="21" t="s">
        <v>275</v>
      </c>
      <c r="BN34" s="21" t="n">
        <v>6404199000</v>
      </c>
      <c r="BO34" s="21" t="n">
        <v>94493947</v>
      </c>
      <c r="BP34" s="34" t="n">
        <v>44344</v>
      </c>
    </row>
    <row r="35" customFormat="false" ht="28.9" hidden="false" customHeight="false" outlineLevel="0" collapsed="false">
      <c r="A35" s="21" t="n">
        <v>2000</v>
      </c>
      <c r="B35" s="21" t="n">
        <v>100291170</v>
      </c>
      <c r="C35" s="21" t="n">
        <v>10</v>
      </c>
      <c r="D35" s="21" t="s">
        <v>65</v>
      </c>
      <c r="E35" s="21" t="s">
        <v>66</v>
      </c>
      <c r="F35" s="21" t="s">
        <v>67</v>
      </c>
      <c r="G35" s="21" t="s">
        <v>68</v>
      </c>
      <c r="H35" s="21" t="n">
        <v>135388</v>
      </c>
      <c r="I35" s="21" t="s">
        <v>69</v>
      </c>
      <c r="J35" s="21" t="s">
        <v>100</v>
      </c>
      <c r="K35" s="21" t="s">
        <v>71</v>
      </c>
      <c r="L35" s="21" t="s">
        <v>72</v>
      </c>
      <c r="M35" s="21" t="s">
        <v>73</v>
      </c>
      <c r="N35" s="21" t="s">
        <v>276</v>
      </c>
      <c r="O35" s="21" t="s">
        <v>276</v>
      </c>
      <c r="P35" s="22" t="n">
        <v>162053</v>
      </c>
      <c r="Q35" s="21" t="s">
        <v>277</v>
      </c>
      <c r="R35" s="21" t="s">
        <v>278</v>
      </c>
      <c r="S35" s="21"/>
      <c r="T35" s="21"/>
      <c r="U35" s="21" t="s">
        <v>238</v>
      </c>
      <c r="V35" s="21" t="s">
        <v>238</v>
      </c>
      <c r="W35" s="21" t="s">
        <v>238</v>
      </c>
      <c r="X35" s="21" t="s">
        <v>79</v>
      </c>
      <c r="Y35" s="21" t="n">
        <v>204</v>
      </c>
      <c r="Z35" s="21"/>
      <c r="AA35" s="21" t="n">
        <v>6846688</v>
      </c>
      <c r="AB35" s="21" t="s">
        <v>239</v>
      </c>
      <c r="AC35" s="23" t="n">
        <v>22.95</v>
      </c>
      <c r="AD35" s="23" t="n">
        <v>4681.8</v>
      </c>
      <c r="AE35" s="21" t="s">
        <v>276</v>
      </c>
      <c r="AF35" s="24" t="n">
        <v>95.88</v>
      </c>
      <c r="AG35" s="25" t="n">
        <v>961.62234</v>
      </c>
      <c r="AH35" s="25" t="n">
        <v>30.4317</v>
      </c>
      <c r="AI35" s="26" t="n">
        <v>204</v>
      </c>
      <c r="AJ35" s="26" t="n">
        <v>41</v>
      </c>
      <c r="AK35" s="26" t="n">
        <v>128</v>
      </c>
      <c r="AL35" s="26" t="n">
        <v>35</v>
      </c>
      <c r="AM35" s="27" t="s">
        <v>106</v>
      </c>
      <c r="AN35" s="28" t="s">
        <v>240</v>
      </c>
      <c r="AO35" s="28" t="s">
        <v>240</v>
      </c>
      <c r="AP35" s="29" t="n">
        <v>44341</v>
      </c>
      <c r="AQ35" s="29" t="n">
        <v>44396</v>
      </c>
      <c r="AR35" s="29" t="n">
        <v>44396</v>
      </c>
      <c r="AS35" s="30" t="n">
        <v>44411</v>
      </c>
      <c r="AT35" s="31"/>
      <c r="AU35" s="32" t="s">
        <v>263</v>
      </c>
      <c r="AV35" s="21"/>
      <c r="AW35" s="27"/>
      <c r="AX35" s="33" t="s">
        <v>279</v>
      </c>
      <c r="AY35" s="33" t="s">
        <v>276</v>
      </c>
      <c r="AZ35" s="21" t="n">
        <v>162053</v>
      </c>
      <c r="BA35" s="21" t="s">
        <v>280</v>
      </c>
      <c r="BB35" s="21" t="s">
        <v>278</v>
      </c>
      <c r="BC35" s="21" t="s">
        <v>86</v>
      </c>
      <c r="BD35" s="21" t="s">
        <v>87</v>
      </c>
      <c r="BE35" s="21" t="s">
        <v>88</v>
      </c>
      <c r="BF35" s="21" t="s">
        <v>88</v>
      </c>
      <c r="BG35" s="21" t="s">
        <v>89</v>
      </c>
      <c r="BH35" s="21" t="s">
        <v>90</v>
      </c>
      <c r="BI35" s="21" t="s">
        <v>91</v>
      </c>
      <c r="BJ35" s="21" t="n">
        <v>204</v>
      </c>
      <c r="BK35" s="21" t="n">
        <v>22.95</v>
      </c>
      <c r="BL35" s="21" t="n">
        <f aca="false">BJ35*BK35</f>
        <v>4681.8</v>
      </c>
      <c r="BM35" s="21" t="s">
        <v>130</v>
      </c>
      <c r="BN35" s="21" t="n">
        <v>6404199000</v>
      </c>
      <c r="BO35" s="21" t="n">
        <v>94493947</v>
      </c>
      <c r="BP35" s="34" t="n">
        <v>44344</v>
      </c>
    </row>
    <row r="36" customFormat="false" ht="28.9" hidden="false" customHeight="false" outlineLevel="0" collapsed="false">
      <c r="A36" s="21" t="n">
        <v>2000</v>
      </c>
      <c r="B36" s="21" t="n">
        <v>100291214</v>
      </c>
      <c r="C36" s="21" t="n">
        <v>10</v>
      </c>
      <c r="D36" s="21" t="s">
        <v>65</v>
      </c>
      <c r="E36" s="21" t="s">
        <v>66</v>
      </c>
      <c r="F36" s="21" t="s">
        <v>67</v>
      </c>
      <c r="G36" s="21" t="s">
        <v>68</v>
      </c>
      <c r="H36" s="21" t="n">
        <v>135388</v>
      </c>
      <c r="I36" s="21" t="s">
        <v>69</v>
      </c>
      <c r="J36" s="21" t="s">
        <v>100</v>
      </c>
      <c r="K36" s="21" t="s">
        <v>71</v>
      </c>
      <c r="L36" s="21" t="s">
        <v>72</v>
      </c>
      <c r="M36" s="21" t="s">
        <v>73</v>
      </c>
      <c r="N36" s="21" t="s">
        <v>281</v>
      </c>
      <c r="O36" s="21" t="s">
        <v>281</v>
      </c>
      <c r="P36" s="22" t="n">
        <v>162058</v>
      </c>
      <c r="Q36" s="21" t="s">
        <v>94</v>
      </c>
      <c r="R36" s="21" t="s">
        <v>272</v>
      </c>
      <c r="S36" s="21"/>
      <c r="T36" s="21"/>
      <c r="U36" s="21" t="s">
        <v>238</v>
      </c>
      <c r="V36" s="21" t="s">
        <v>238</v>
      </c>
      <c r="W36" s="21" t="s">
        <v>238</v>
      </c>
      <c r="X36" s="21" t="s">
        <v>79</v>
      </c>
      <c r="Y36" s="21" t="n">
        <v>420</v>
      </c>
      <c r="Z36" s="21"/>
      <c r="AA36" s="21" t="n">
        <v>6846688</v>
      </c>
      <c r="AB36" s="21" t="s">
        <v>239</v>
      </c>
      <c r="AC36" s="23" t="n">
        <v>21.68</v>
      </c>
      <c r="AD36" s="23" t="n">
        <v>9105.6</v>
      </c>
      <c r="AE36" s="21" t="s">
        <v>281</v>
      </c>
      <c r="AF36" s="24" t="n">
        <v>197.4</v>
      </c>
      <c r="AG36" s="25" t="n">
        <v>1872.43728</v>
      </c>
      <c r="AH36" s="25" t="n">
        <v>59.1864</v>
      </c>
      <c r="AI36" s="26" t="n">
        <v>420</v>
      </c>
      <c r="AJ36" s="26" t="n">
        <v>192</v>
      </c>
      <c r="AK36" s="26" t="n">
        <v>209</v>
      </c>
      <c r="AL36" s="26" t="n">
        <v>19</v>
      </c>
      <c r="AM36" s="27" t="s">
        <v>106</v>
      </c>
      <c r="AN36" s="28" t="s">
        <v>240</v>
      </c>
      <c r="AO36" s="28" t="s">
        <v>240</v>
      </c>
      <c r="AP36" s="29" t="n">
        <v>44341</v>
      </c>
      <c r="AQ36" s="29" t="n">
        <v>44396</v>
      </c>
      <c r="AR36" s="29" t="n">
        <v>44396</v>
      </c>
      <c r="AS36" s="30" t="n">
        <v>44411</v>
      </c>
      <c r="AT36" s="31"/>
      <c r="AU36" s="32" t="s">
        <v>263</v>
      </c>
      <c r="AV36" s="21"/>
      <c r="AW36" s="27"/>
      <c r="AX36" s="33" t="s">
        <v>282</v>
      </c>
      <c r="AY36" s="33" t="s">
        <v>281</v>
      </c>
      <c r="AZ36" s="21" t="n">
        <v>162058</v>
      </c>
      <c r="BA36" s="21" t="s">
        <v>283</v>
      </c>
      <c r="BB36" s="21" t="s">
        <v>272</v>
      </c>
      <c r="BC36" s="21" t="s">
        <v>86</v>
      </c>
      <c r="BD36" s="21" t="s">
        <v>87</v>
      </c>
      <c r="BE36" s="21" t="s">
        <v>88</v>
      </c>
      <c r="BF36" s="21" t="s">
        <v>88</v>
      </c>
      <c r="BG36" s="21" t="s">
        <v>89</v>
      </c>
      <c r="BH36" s="21" t="s">
        <v>90</v>
      </c>
      <c r="BI36" s="21" t="s">
        <v>91</v>
      </c>
      <c r="BJ36" s="21" t="n">
        <v>420</v>
      </c>
      <c r="BK36" s="21" t="n">
        <v>21.68</v>
      </c>
      <c r="BL36" s="21" t="n">
        <f aca="false">BJ36*BK36</f>
        <v>9105.6</v>
      </c>
      <c r="BM36" s="21" t="s">
        <v>130</v>
      </c>
      <c r="BN36" s="21" t="n">
        <v>6404199000</v>
      </c>
      <c r="BO36" s="21" t="n">
        <v>94493947</v>
      </c>
      <c r="BP36" s="34" t="n">
        <v>44344</v>
      </c>
    </row>
    <row r="37" customFormat="false" ht="28.9" hidden="false" customHeight="false" outlineLevel="0" collapsed="false">
      <c r="A37" s="21" t="n">
        <v>2000</v>
      </c>
      <c r="B37" s="21" t="n">
        <v>100291228</v>
      </c>
      <c r="C37" s="21" t="n">
        <v>10</v>
      </c>
      <c r="D37" s="21" t="s">
        <v>65</v>
      </c>
      <c r="E37" s="21" t="s">
        <v>66</v>
      </c>
      <c r="F37" s="21" t="s">
        <v>67</v>
      </c>
      <c r="G37" s="21" t="s">
        <v>68</v>
      </c>
      <c r="H37" s="21" t="n">
        <v>135388</v>
      </c>
      <c r="I37" s="21" t="s">
        <v>69</v>
      </c>
      <c r="J37" s="21" t="s">
        <v>100</v>
      </c>
      <c r="K37" s="21" t="s">
        <v>71</v>
      </c>
      <c r="L37" s="21" t="s">
        <v>72</v>
      </c>
      <c r="M37" s="21" t="s">
        <v>73</v>
      </c>
      <c r="N37" s="21" t="s">
        <v>284</v>
      </c>
      <c r="O37" s="21" t="s">
        <v>284</v>
      </c>
      <c r="P37" s="22" t="n">
        <v>162062</v>
      </c>
      <c r="Q37" s="21" t="s">
        <v>277</v>
      </c>
      <c r="R37" s="21" t="s">
        <v>278</v>
      </c>
      <c r="S37" s="21"/>
      <c r="T37" s="21"/>
      <c r="U37" s="21" t="s">
        <v>238</v>
      </c>
      <c r="V37" s="21" t="s">
        <v>238</v>
      </c>
      <c r="W37" s="21" t="s">
        <v>238</v>
      </c>
      <c r="X37" s="21" t="s">
        <v>79</v>
      </c>
      <c r="Y37" s="21" t="n">
        <v>180</v>
      </c>
      <c r="Z37" s="21"/>
      <c r="AA37" s="21" t="n">
        <v>6846688</v>
      </c>
      <c r="AB37" s="21" t="s">
        <v>239</v>
      </c>
      <c r="AC37" s="23" t="n">
        <v>21.68</v>
      </c>
      <c r="AD37" s="23" t="n">
        <v>3902.4</v>
      </c>
      <c r="AE37" s="21" t="s">
        <v>284</v>
      </c>
      <c r="AF37" s="24" t="n">
        <v>84.6</v>
      </c>
      <c r="AG37" s="25" t="n">
        <v>802.47312</v>
      </c>
      <c r="AH37" s="25" t="n">
        <v>25.3656</v>
      </c>
      <c r="AI37" s="26" t="n">
        <v>180</v>
      </c>
      <c r="AJ37" s="26" t="n">
        <v>32</v>
      </c>
      <c r="AK37" s="26" t="n">
        <v>126</v>
      </c>
      <c r="AL37" s="26" t="n">
        <v>22</v>
      </c>
      <c r="AM37" s="27" t="s">
        <v>106</v>
      </c>
      <c r="AN37" s="28" t="s">
        <v>240</v>
      </c>
      <c r="AO37" s="28" t="s">
        <v>240</v>
      </c>
      <c r="AP37" s="29" t="n">
        <v>44341</v>
      </c>
      <c r="AQ37" s="29" t="n">
        <v>44396</v>
      </c>
      <c r="AR37" s="29" t="n">
        <v>44396</v>
      </c>
      <c r="AS37" s="30" t="n">
        <v>44411</v>
      </c>
      <c r="AT37" s="31"/>
      <c r="AU37" s="32" t="s">
        <v>263</v>
      </c>
      <c r="AV37" s="21"/>
      <c r="AW37" s="27"/>
      <c r="AX37" s="33" t="s">
        <v>285</v>
      </c>
      <c r="AY37" s="33" t="s">
        <v>284</v>
      </c>
      <c r="AZ37" s="21" t="n">
        <v>162062</v>
      </c>
      <c r="BA37" s="21" t="s">
        <v>286</v>
      </c>
      <c r="BB37" s="21" t="s">
        <v>278</v>
      </c>
      <c r="BC37" s="21" t="s">
        <v>86</v>
      </c>
      <c r="BD37" s="21" t="s">
        <v>87</v>
      </c>
      <c r="BE37" s="21" t="s">
        <v>88</v>
      </c>
      <c r="BF37" s="21" t="s">
        <v>88</v>
      </c>
      <c r="BG37" s="21" t="s">
        <v>89</v>
      </c>
      <c r="BH37" s="21" t="s">
        <v>90</v>
      </c>
      <c r="BI37" s="21" t="s">
        <v>91</v>
      </c>
      <c r="BJ37" s="21" t="n">
        <v>180</v>
      </c>
      <c r="BK37" s="21" t="n">
        <v>21.68</v>
      </c>
      <c r="BL37" s="21" t="n">
        <f aca="false">BJ37*BK37</f>
        <v>3902.4</v>
      </c>
      <c r="BM37" s="21" t="s">
        <v>266</v>
      </c>
      <c r="BN37" s="21" t="n">
        <v>6404199000</v>
      </c>
      <c r="BO37" s="21" t="n">
        <v>94493947</v>
      </c>
      <c r="BP37" s="34" t="n">
        <v>44344</v>
      </c>
    </row>
    <row r="38" customFormat="false" ht="14.45" hidden="false" customHeight="false" outlineLevel="0" collapsed="false">
      <c r="A38" s="21" t="n">
        <v>2000</v>
      </c>
      <c r="B38" s="21" t="n">
        <v>100291423</v>
      </c>
      <c r="C38" s="21" t="n">
        <v>10</v>
      </c>
      <c r="D38" s="21" t="s">
        <v>65</v>
      </c>
      <c r="E38" s="21" t="s">
        <v>66</v>
      </c>
      <c r="F38" s="21" t="s">
        <v>67</v>
      </c>
      <c r="G38" s="21" t="s">
        <v>68</v>
      </c>
      <c r="H38" s="21" t="n">
        <v>135388</v>
      </c>
      <c r="I38" s="21" t="s">
        <v>69</v>
      </c>
      <c r="J38" s="21" t="s">
        <v>100</v>
      </c>
      <c r="K38" s="21" t="s">
        <v>71</v>
      </c>
      <c r="L38" s="21" t="s">
        <v>72</v>
      </c>
      <c r="M38" s="21" t="s">
        <v>101</v>
      </c>
      <c r="N38" s="21" t="s">
        <v>287</v>
      </c>
      <c r="O38" s="21" t="s">
        <v>287</v>
      </c>
      <c r="P38" s="22" t="s">
        <v>288</v>
      </c>
      <c r="Q38" s="21" t="s">
        <v>289</v>
      </c>
      <c r="R38" s="21" t="s">
        <v>290</v>
      </c>
      <c r="S38" s="21"/>
      <c r="T38" s="21"/>
      <c r="U38" s="21" t="s">
        <v>238</v>
      </c>
      <c r="V38" s="21" t="s">
        <v>238</v>
      </c>
      <c r="W38" s="21" t="s">
        <v>238</v>
      </c>
      <c r="X38" s="21" t="s">
        <v>79</v>
      </c>
      <c r="Y38" s="21" t="n">
        <v>612</v>
      </c>
      <c r="Z38" s="21"/>
      <c r="AA38" s="21" t="n">
        <v>6846688</v>
      </c>
      <c r="AB38" s="21" t="s">
        <v>239</v>
      </c>
      <c r="AC38" s="23" t="n">
        <v>17.85</v>
      </c>
      <c r="AD38" s="23" t="n">
        <v>10924.2</v>
      </c>
      <c r="AE38" s="21" t="s">
        <v>287</v>
      </c>
      <c r="AF38" s="24" t="n">
        <v>287.64</v>
      </c>
      <c r="AG38" s="25" t="n">
        <v>2256.56946</v>
      </c>
      <c r="AH38" s="25" t="n">
        <v>71.0073</v>
      </c>
      <c r="AI38" s="26" t="n">
        <v>612</v>
      </c>
      <c r="AJ38" s="26" t="n">
        <v>401</v>
      </c>
      <c r="AK38" s="26" t="n">
        <v>193</v>
      </c>
      <c r="AL38" s="26" t="n">
        <v>18</v>
      </c>
      <c r="AM38" s="27" t="s">
        <v>106</v>
      </c>
      <c r="AN38" s="28" t="s">
        <v>240</v>
      </c>
      <c r="AO38" s="28" t="s">
        <v>240</v>
      </c>
      <c r="AP38" s="29" t="n">
        <v>44341</v>
      </c>
      <c r="AQ38" s="29" t="n">
        <v>44396</v>
      </c>
      <c r="AR38" s="29" t="n">
        <v>44396</v>
      </c>
      <c r="AS38" s="30" t="n">
        <v>44411</v>
      </c>
      <c r="AT38" s="31"/>
      <c r="AU38" s="32" t="s">
        <v>291</v>
      </c>
      <c r="AV38" s="21"/>
      <c r="AW38" s="27"/>
      <c r="AX38" s="33" t="s">
        <v>292</v>
      </c>
      <c r="AY38" s="33" t="s">
        <v>287</v>
      </c>
      <c r="AZ38" s="21" t="s">
        <v>288</v>
      </c>
      <c r="BA38" s="21" t="s">
        <v>293</v>
      </c>
      <c r="BB38" s="21" t="s">
        <v>290</v>
      </c>
      <c r="BC38" s="21" t="s">
        <v>86</v>
      </c>
      <c r="BD38" s="21" t="s">
        <v>87</v>
      </c>
      <c r="BE38" s="21" t="s">
        <v>88</v>
      </c>
      <c r="BF38" s="21" t="s">
        <v>88</v>
      </c>
      <c r="BG38" s="21" t="s">
        <v>89</v>
      </c>
      <c r="BH38" s="21" t="s">
        <v>90</v>
      </c>
      <c r="BI38" s="21" t="s">
        <v>91</v>
      </c>
      <c r="BJ38" s="21" t="n">
        <v>612</v>
      </c>
      <c r="BK38" s="21" t="n">
        <v>17.85</v>
      </c>
      <c r="BL38" s="21" t="n">
        <f aca="false">BJ38*BK38</f>
        <v>10924.2</v>
      </c>
      <c r="BM38" s="21" t="s">
        <v>111</v>
      </c>
      <c r="BN38" s="21" t="n">
        <v>6404199000</v>
      </c>
      <c r="BO38" s="21" t="n">
        <v>94493947</v>
      </c>
      <c r="BP38" s="34" t="n">
        <v>44344</v>
      </c>
    </row>
    <row r="39" customFormat="false" ht="14.45" hidden="false" customHeight="false" outlineLevel="0" collapsed="false">
      <c r="A39" s="21" t="n">
        <v>2000</v>
      </c>
      <c r="B39" s="21" t="n">
        <v>100291427</v>
      </c>
      <c r="C39" s="21" t="n">
        <v>10</v>
      </c>
      <c r="D39" s="21" t="s">
        <v>65</v>
      </c>
      <c r="E39" s="21" t="s">
        <v>66</v>
      </c>
      <c r="F39" s="21" t="s">
        <v>67</v>
      </c>
      <c r="G39" s="21" t="s">
        <v>68</v>
      </c>
      <c r="H39" s="21" t="n">
        <v>135388</v>
      </c>
      <c r="I39" s="21" t="s">
        <v>69</v>
      </c>
      <c r="J39" s="21" t="s">
        <v>100</v>
      </c>
      <c r="K39" s="21" t="s">
        <v>71</v>
      </c>
      <c r="L39" s="21" t="s">
        <v>72</v>
      </c>
      <c r="M39" s="21" t="s">
        <v>101</v>
      </c>
      <c r="N39" s="21" t="s">
        <v>294</v>
      </c>
      <c r="O39" s="21" t="s">
        <v>294</v>
      </c>
      <c r="P39" s="22" t="s">
        <v>295</v>
      </c>
      <c r="Q39" s="21" t="s">
        <v>296</v>
      </c>
      <c r="R39" s="21" t="s">
        <v>297</v>
      </c>
      <c r="S39" s="21"/>
      <c r="T39" s="21"/>
      <c r="U39" s="21" t="s">
        <v>238</v>
      </c>
      <c r="V39" s="21" t="s">
        <v>238</v>
      </c>
      <c r="W39" s="21" t="s">
        <v>238</v>
      </c>
      <c r="X39" s="21" t="s">
        <v>79</v>
      </c>
      <c r="Y39" s="21" t="n">
        <v>888</v>
      </c>
      <c r="Z39" s="21"/>
      <c r="AA39" s="21" t="n">
        <v>6846688</v>
      </c>
      <c r="AB39" s="21" t="s">
        <v>239</v>
      </c>
      <c r="AC39" s="23" t="n">
        <v>17.85</v>
      </c>
      <c r="AD39" s="23" t="n">
        <v>15850.8</v>
      </c>
      <c r="AE39" s="21" t="s">
        <v>294</v>
      </c>
      <c r="AF39" s="24" t="n">
        <v>417.36</v>
      </c>
      <c r="AG39" s="25" t="n">
        <v>3274.23804</v>
      </c>
      <c r="AH39" s="25" t="n">
        <v>103.0302</v>
      </c>
      <c r="AI39" s="26" t="n">
        <v>888</v>
      </c>
      <c r="AJ39" s="26" t="n">
        <v>507</v>
      </c>
      <c r="AK39" s="26" t="n">
        <v>396</v>
      </c>
      <c r="AL39" s="26" t="n">
        <v>-15</v>
      </c>
      <c r="AM39" s="27" t="s">
        <v>106</v>
      </c>
      <c r="AN39" s="28" t="s">
        <v>240</v>
      </c>
      <c r="AO39" s="28" t="s">
        <v>240</v>
      </c>
      <c r="AP39" s="29" t="n">
        <v>44341</v>
      </c>
      <c r="AQ39" s="29" t="n">
        <v>44396</v>
      </c>
      <c r="AR39" s="29" t="n">
        <v>44396</v>
      </c>
      <c r="AS39" s="30" t="n">
        <v>44411</v>
      </c>
      <c r="AT39" s="31"/>
      <c r="AU39" s="32" t="s">
        <v>291</v>
      </c>
      <c r="AV39" s="21"/>
      <c r="AW39" s="27"/>
      <c r="AX39" s="33" t="s">
        <v>298</v>
      </c>
      <c r="AY39" s="33" t="s">
        <v>294</v>
      </c>
      <c r="AZ39" s="21" t="s">
        <v>295</v>
      </c>
      <c r="BA39" s="21" t="s">
        <v>299</v>
      </c>
      <c r="BB39" s="21" t="s">
        <v>297</v>
      </c>
      <c r="BC39" s="21" t="s">
        <v>86</v>
      </c>
      <c r="BD39" s="21" t="s">
        <v>87</v>
      </c>
      <c r="BE39" s="21" t="s">
        <v>244</v>
      </c>
      <c r="BF39" s="21" t="s">
        <v>244</v>
      </c>
      <c r="BG39" s="21" t="s">
        <v>245</v>
      </c>
      <c r="BH39" s="21" t="s">
        <v>246</v>
      </c>
      <c r="BI39" s="21" t="s">
        <v>91</v>
      </c>
      <c r="BJ39" s="21" t="n">
        <v>888</v>
      </c>
      <c r="BK39" s="21" t="n">
        <v>17.85</v>
      </c>
      <c r="BL39" s="21" t="n">
        <f aca="false">BJ39*BK39</f>
        <v>15850.8</v>
      </c>
      <c r="BM39" s="21" t="s">
        <v>111</v>
      </c>
      <c r="BN39" s="21" t="n">
        <v>6404199000</v>
      </c>
      <c r="BO39" s="21" t="n">
        <v>94493947</v>
      </c>
      <c r="BP39" s="34" t="n">
        <v>44344</v>
      </c>
    </row>
    <row r="40" customFormat="false" ht="14.45" hidden="false" customHeight="false" outlineLevel="0" collapsed="false">
      <c r="A40" s="21" t="n">
        <v>2000</v>
      </c>
      <c r="B40" s="21" t="n">
        <v>100291460</v>
      </c>
      <c r="C40" s="21" t="n">
        <v>10</v>
      </c>
      <c r="D40" s="21" t="s">
        <v>65</v>
      </c>
      <c r="E40" s="21" t="s">
        <v>66</v>
      </c>
      <c r="F40" s="21" t="s">
        <v>67</v>
      </c>
      <c r="G40" s="21" t="s">
        <v>68</v>
      </c>
      <c r="H40" s="21" t="n">
        <v>135388</v>
      </c>
      <c r="I40" s="21" t="s">
        <v>69</v>
      </c>
      <c r="J40" s="21" t="s">
        <v>100</v>
      </c>
      <c r="K40" s="21" t="s">
        <v>71</v>
      </c>
      <c r="L40" s="21" t="s">
        <v>72</v>
      </c>
      <c r="M40" s="21" t="s">
        <v>101</v>
      </c>
      <c r="N40" s="21" t="s">
        <v>300</v>
      </c>
      <c r="O40" s="21" t="s">
        <v>300</v>
      </c>
      <c r="P40" s="22" t="s">
        <v>301</v>
      </c>
      <c r="Q40" s="21" t="s">
        <v>302</v>
      </c>
      <c r="R40" s="21" t="s">
        <v>303</v>
      </c>
      <c r="S40" s="21"/>
      <c r="T40" s="21"/>
      <c r="U40" s="21" t="s">
        <v>238</v>
      </c>
      <c r="V40" s="21" t="s">
        <v>238</v>
      </c>
      <c r="W40" s="21" t="s">
        <v>238</v>
      </c>
      <c r="X40" s="21" t="s">
        <v>79</v>
      </c>
      <c r="Y40" s="21" t="n">
        <v>672</v>
      </c>
      <c r="Z40" s="21"/>
      <c r="AA40" s="21" t="n">
        <v>6846688</v>
      </c>
      <c r="AB40" s="21" t="s">
        <v>239</v>
      </c>
      <c r="AC40" s="23" t="n">
        <v>17.85</v>
      </c>
      <c r="AD40" s="23" t="n">
        <v>11995.2</v>
      </c>
      <c r="AE40" s="21" t="s">
        <v>300</v>
      </c>
      <c r="AF40" s="24" t="n">
        <v>315.84</v>
      </c>
      <c r="AG40" s="25" t="n">
        <v>2477.80176</v>
      </c>
      <c r="AH40" s="25" t="n">
        <v>77.9688</v>
      </c>
      <c r="AI40" s="26" t="n">
        <v>672</v>
      </c>
      <c r="AJ40" s="26" t="n">
        <v>406</v>
      </c>
      <c r="AK40" s="26" t="n">
        <v>227</v>
      </c>
      <c r="AL40" s="26" t="n">
        <v>39</v>
      </c>
      <c r="AM40" s="27" t="s">
        <v>106</v>
      </c>
      <c r="AN40" s="28" t="s">
        <v>240</v>
      </c>
      <c r="AO40" s="28" t="s">
        <v>240</v>
      </c>
      <c r="AP40" s="29" t="n">
        <v>44341</v>
      </c>
      <c r="AQ40" s="29" t="n">
        <v>44396</v>
      </c>
      <c r="AR40" s="29" t="n">
        <v>44396</v>
      </c>
      <c r="AS40" s="30" t="n">
        <v>44411</v>
      </c>
      <c r="AT40" s="31"/>
      <c r="AU40" s="32" t="s">
        <v>291</v>
      </c>
      <c r="AV40" s="21"/>
      <c r="AW40" s="27"/>
      <c r="AX40" s="33" t="s">
        <v>304</v>
      </c>
      <c r="AY40" s="33" t="s">
        <v>300</v>
      </c>
      <c r="AZ40" s="21" t="s">
        <v>301</v>
      </c>
      <c r="BA40" s="21" t="s">
        <v>305</v>
      </c>
      <c r="BB40" s="21" t="s">
        <v>303</v>
      </c>
      <c r="BC40" s="21" t="s">
        <v>86</v>
      </c>
      <c r="BD40" s="21" t="s">
        <v>87</v>
      </c>
      <c r="BE40" s="21" t="s">
        <v>244</v>
      </c>
      <c r="BF40" s="21" t="s">
        <v>244</v>
      </c>
      <c r="BG40" s="21" t="s">
        <v>245</v>
      </c>
      <c r="BH40" s="21" t="s">
        <v>246</v>
      </c>
      <c r="BI40" s="21" t="s">
        <v>91</v>
      </c>
      <c r="BJ40" s="21" t="n">
        <v>672</v>
      </c>
      <c r="BK40" s="21" t="n">
        <v>17.85</v>
      </c>
      <c r="BL40" s="21" t="n">
        <f aca="false">BJ40*BK40</f>
        <v>11995.2</v>
      </c>
      <c r="BM40" s="21" t="s">
        <v>111</v>
      </c>
      <c r="BN40" s="21" t="n">
        <v>6404199000</v>
      </c>
      <c r="BO40" s="21" t="n">
        <v>94493947</v>
      </c>
      <c r="BP40" s="34" t="n">
        <v>44344</v>
      </c>
    </row>
    <row r="41" customFormat="false" ht="14.45" hidden="false" customHeight="false" outlineLevel="0" collapsed="false">
      <c r="A41" s="21" t="n">
        <v>2000</v>
      </c>
      <c r="B41" s="21" t="n">
        <v>100291461</v>
      </c>
      <c r="C41" s="21" t="n">
        <v>10</v>
      </c>
      <c r="D41" s="21" t="s">
        <v>65</v>
      </c>
      <c r="E41" s="21" t="s">
        <v>66</v>
      </c>
      <c r="F41" s="21" t="s">
        <v>67</v>
      </c>
      <c r="G41" s="21" t="s">
        <v>68</v>
      </c>
      <c r="H41" s="21" t="n">
        <v>135388</v>
      </c>
      <c r="I41" s="21" t="s">
        <v>69</v>
      </c>
      <c r="J41" s="21" t="s">
        <v>100</v>
      </c>
      <c r="K41" s="21" t="s">
        <v>71</v>
      </c>
      <c r="L41" s="21" t="s">
        <v>72</v>
      </c>
      <c r="M41" s="21" t="s">
        <v>101</v>
      </c>
      <c r="N41" s="21" t="s">
        <v>306</v>
      </c>
      <c r="O41" s="21" t="s">
        <v>306</v>
      </c>
      <c r="P41" s="22" t="s">
        <v>307</v>
      </c>
      <c r="Q41" s="21" t="s">
        <v>308</v>
      </c>
      <c r="R41" s="21" t="s">
        <v>290</v>
      </c>
      <c r="S41" s="21"/>
      <c r="T41" s="21"/>
      <c r="U41" s="21" t="s">
        <v>238</v>
      </c>
      <c r="V41" s="21" t="s">
        <v>238</v>
      </c>
      <c r="W41" s="21" t="s">
        <v>238</v>
      </c>
      <c r="X41" s="21" t="s">
        <v>79</v>
      </c>
      <c r="Y41" s="21" t="n">
        <v>420</v>
      </c>
      <c r="Z41" s="21"/>
      <c r="AA41" s="21" t="n">
        <v>6846688</v>
      </c>
      <c r="AB41" s="21" t="s">
        <v>239</v>
      </c>
      <c r="AC41" s="23" t="n">
        <v>16.58</v>
      </c>
      <c r="AD41" s="23" t="n">
        <v>6963.6</v>
      </c>
      <c r="AE41" s="21" t="s">
        <v>306</v>
      </c>
      <c r="AF41" s="24" t="n">
        <v>197.4</v>
      </c>
      <c r="AG41" s="25" t="n">
        <v>1441.25268</v>
      </c>
      <c r="AH41" s="25" t="n">
        <v>45.2634</v>
      </c>
      <c r="AI41" s="26" t="n">
        <v>420</v>
      </c>
      <c r="AJ41" s="26" t="n">
        <v>282</v>
      </c>
      <c r="AK41" s="26" t="n">
        <v>92</v>
      </c>
      <c r="AL41" s="26" t="n">
        <v>46</v>
      </c>
      <c r="AM41" s="27" t="s">
        <v>106</v>
      </c>
      <c r="AN41" s="28" t="s">
        <v>240</v>
      </c>
      <c r="AO41" s="28" t="s">
        <v>240</v>
      </c>
      <c r="AP41" s="29" t="n">
        <v>44341</v>
      </c>
      <c r="AQ41" s="29" t="n">
        <v>44396</v>
      </c>
      <c r="AR41" s="29" t="n">
        <v>44396</v>
      </c>
      <c r="AS41" s="30" t="n">
        <v>44411</v>
      </c>
      <c r="AT41" s="31"/>
      <c r="AU41" s="32" t="s">
        <v>291</v>
      </c>
      <c r="AV41" s="21"/>
      <c r="AW41" s="27"/>
      <c r="AX41" s="33" t="s">
        <v>309</v>
      </c>
      <c r="AY41" s="33" t="s">
        <v>306</v>
      </c>
      <c r="AZ41" s="21" t="s">
        <v>307</v>
      </c>
      <c r="BA41" s="21" t="s">
        <v>310</v>
      </c>
      <c r="BB41" s="21" t="s">
        <v>290</v>
      </c>
      <c r="BC41" s="21" t="s">
        <v>86</v>
      </c>
      <c r="BD41" s="21" t="s">
        <v>87</v>
      </c>
      <c r="BE41" s="21" t="s">
        <v>88</v>
      </c>
      <c r="BF41" s="21" t="s">
        <v>88</v>
      </c>
      <c r="BG41" s="21" t="s">
        <v>89</v>
      </c>
      <c r="BH41" s="21" t="s">
        <v>90</v>
      </c>
      <c r="BI41" s="21" t="s">
        <v>91</v>
      </c>
      <c r="BJ41" s="21" t="n">
        <v>420</v>
      </c>
      <c r="BK41" s="21" t="n">
        <v>16.58</v>
      </c>
      <c r="BL41" s="21" t="n">
        <f aca="false">BJ41*BK41</f>
        <v>6963.6</v>
      </c>
      <c r="BM41" s="21" t="s">
        <v>111</v>
      </c>
      <c r="BN41" s="21" t="n">
        <v>6404199000</v>
      </c>
      <c r="BO41" s="21" t="n">
        <v>94493947</v>
      </c>
      <c r="BP41" s="34" t="n">
        <v>44344</v>
      </c>
    </row>
    <row r="42" customFormat="false" ht="14.45" hidden="false" customHeight="false" outlineLevel="0" collapsed="false">
      <c r="A42" s="21" t="n">
        <v>2000</v>
      </c>
      <c r="B42" s="21" t="n">
        <v>100291462</v>
      </c>
      <c r="C42" s="21" t="n">
        <v>10</v>
      </c>
      <c r="D42" s="21" t="s">
        <v>65</v>
      </c>
      <c r="E42" s="21" t="s">
        <v>66</v>
      </c>
      <c r="F42" s="21" t="s">
        <v>67</v>
      </c>
      <c r="G42" s="21" t="s">
        <v>68</v>
      </c>
      <c r="H42" s="21" t="n">
        <v>135388</v>
      </c>
      <c r="I42" s="21" t="s">
        <v>69</v>
      </c>
      <c r="J42" s="21" t="s">
        <v>100</v>
      </c>
      <c r="K42" s="21" t="s">
        <v>71</v>
      </c>
      <c r="L42" s="21" t="s">
        <v>72</v>
      </c>
      <c r="M42" s="21" t="s">
        <v>101</v>
      </c>
      <c r="N42" s="21" t="s">
        <v>311</v>
      </c>
      <c r="O42" s="21" t="s">
        <v>311</v>
      </c>
      <c r="P42" s="22" t="s">
        <v>312</v>
      </c>
      <c r="Q42" s="21" t="s">
        <v>296</v>
      </c>
      <c r="R42" s="21" t="s">
        <v>297</v>
      </c>
      <c r="S42" s="21"/>
      <c r="T42" s="21"/>
      <c r="U42" s="21" t="s">
        <v>238</v>
      </c>
      <c r="V42" s="21" t="s">
        <v>238</v>
      </c>
      <c r="W42" s="21" t="s">
        <v>238</v>
      </c>
      <c r="X42" s="21" t="s">
        <v>79</v>
      </c>
      <c r="Y42" s="21" t="n">
        <v>516</v>
      </c>
      <c r="Z42" s="21"/>
      <c r="AA42" s="21" t="n">
        <v>6846688</v>
      </c>
      <c r="AB42" s="21" t="s">
        <v>239</v>
      </c>
      <c r="AC42" s="23" t="n">
        <v>16.58</v>
      </c>
      <c r="AD42" s="23" t="n">
        <v>8555.28</v>
      </c>
      <c r="AE42" s="21" t="s">
        <v>311</v>
      </c>
      <c r="AF42" s="24" t="n">
        <v>242.52</v>
      </c>
      <c r="AG42" s="25" t="n">
        <v>1770.681864</v>
      </c>
      <c r="AH42" s="25" t="n">
        <v>55.60932</v>
      </c>
      <c r="AI42" s="26" t="n">
        <v>516</v>
      </c>
      <c r="AJ42" s="26" t="n">
        <v>398</v>
      </c>
      <c r="AK42" s="26" t="n">
        <v>92</v>
      </c>
      <c r="AL42" s="26" t="n">
        <v>26</v>
      </c>
      <c r="AM42" s="27" t="s">
        <v>106</v>
      </c>
      <c r="AN42" s="28" t="s">
        <v>240</v>
      </c>
      <c r="AO42" s="28" t="s">
        <v>240</v>
      </c>
      <c r="AP42" s="29" t="n">
        <v>44341</v>
      </c>
      <c r="AQ42" s="29" t="n">
        <v>44396</v>
      </c>
      <c r="AR42" s="29" t="n">
        <v>44396</v>
      </c>
      <c r="AS42" s="30" t="n">
        <v>44411</v>
      </c>
      <c r="AT42" s="31"/>
      <c r="AU42" s="32" t="s">
        <v>291</v>
      </c>
      <c r="AV42" s="21"/>
      <c r="AW42" s="27"/>
      <c r="AX42" s="33" t="s">
        <v>313</v>
      </c>
      <c r="AY42" s="33" t="s">
        <v>311</v>
      </c>
      <c r="AZ42" s="21" t="s">
        <v>312</v>
      </c>
      <c r="BA42" s="21" t="s">
        <v>314</v>
      </c>
      <c r="BB42" s="21" t="s">
        <v>297</v>
      </c>
      <c r="BC42" s="21" t="s">
        <v>86</v>
      </c>
      <c r="BD42" s="21" t="s">
        <v>87</v>
      </c>
      <c r="BE42" s="21" t="s">
        <v>244</v>
      </c>
      <c r="BF42" s="21" t="s">
        <v>244</v>
      </c>
      <c r="BG42" s="21" t="s">
        <v>245</v>
      </c>
      <c r="BH42" s="21" t="s">
        <v>246</v>
      </c>
      <c r="BI42" s="21" t="s">
        <v>91</v>
      </c>
      <c r="BJ42" s="21" t="n">
        <v>516</v>
      </c>
      <c r="BK42" s="21" t="n">
        <v>16.58</v>
      </c>
      <c r="BL42" s="21" t="n">
        <f aca="false">BJ42*BK42</f>
        <v>8555.28</v>
      </c>
      <c r="BM42" s="21" t="s">
        <v>111</v>
      </c>
      <c r="BN42" s="21" t="n">
        <v>6404199000</v>
      </c>
      <c r="BO42" s="21" t="n">
        <v>94493947</v>
      </c>
      <c r="BP42" s="34" t="n">
        <v>44344</v>
      </c>
    </row>
    <row r="43" customFormat="false" ht="14.45" hidden="false" customHeight="false" outlineLevel="0" collapsed="false">
      <c r="A43" s="21" t="n">
        <v>2000</v>
      </c>
      <c r="B43" s="21" t="n">
        <v>100291463</v>
      </c>
      <c r="C43" s="21" t="n">
        <v>10</v>
      </c>
      <c r="D43" s="21" t="s">
        <v>65</v>
      </c>
      <c r="E43" s="21" t="s">
        <v>66</v>
      </c>
      <c r="F43" s="21" t="s">
        <v>67</v>
      </c>
      <c r="G43" s="21" t="s">
        <v>68</v>
      </c>
      <c r="H43" s="21" t="n">
        <v>135388</v>
      </c>
      <c r="I43" s="21" t="s">
        <v>69</v>
      </c>
      <c r="J43" s="21" t="s">
        <v>100</v>
      </c>
      <c r="K43" s="21" t="s">
        <v>71</v>
      </c>
      <c r="L43" s="21" t="s">
        <v>72</v>
      </c>
      <c r="M43" s="21" t="s">
        <v>101</v>
      </c>
      <c r="N43" s="21" t="s">
        <v>315</v>
      </c>
      <c r="O43" s="21" t="s">
        <v>315</v>
      </c>
      <c r="P43" s="22" t="s">
        <v>316</v>
      </c>
      <c r="Q43" s="21" t="s">
        <v>302</v>
      </c>
      <c r="R43" s="21" t="s">
        <v>303</v>
      </c>
      <c r="S43" s="21"/>
      <c r="T43" s="21"/>
      <c r="U43" s="21" t="s">
        <v>238</v>
      </c>
      <c r="V43" s="21" t="s">
        <v>238</v>
      </c>
      <c r="W43" s="21" t="s">
        <v>238</v>
      </c>
      <c r="X43" s="21" t="s">
        <v>79</v>
      </c>
      <c r="Y43" s="21" t="n">
        <v>528</v>
      </c>
      <c r="Z43" s="21"/>
      <c r="AA43" s="21" t="n">
        <v>6846688</v>
      </c>
      <c r="AB43" s="21" t="s">
        <v>239</v>
      </c>
      <c r="AC43" s="23" t="n">
        <v>16.58</v>
      </c>
      <c r="AD43" s="23" t="n">
        <v>8754.24</v>
      </c>
      <c r="AE43" s="21" t="s">
        <v>315</v>
      </c>
      <c r="AF43" s="24" t="n">
        <v>248.16</v>
      </c>
      <c r="AG43" s="25" t="n">
        <v>1811.860512</v>
      </c>
      <c r="AH43" s="25" t="n">
        <v>56.90256</v>
      </c>
      <c r="AI43" s="26" t="n">
        <v>528</v>
      </c>
      <c r="AJ43" s="26" t="n">
        <v>322</v>
      </c>
      <c r="AK43" s="26" t="n">
        <v>158</v>
      </c>
      <c r="AL43" s="26" t="n">
        <v>48</v>
      </c>
      <c r="AM43" s="27" t="s">
        <v>106</v>
      </c>
      <c r="AN43" s="28" t="s">
        <v>240</v>
      </c>
      <c r="AO43" s="28" t="s">
        <v>240</v>
      </c>
      <c r="AP43" s="29" t="n">
        <v>44341</v>
      </c>
      <c r="AQ43" s="29" t="n">
        <v>44396</v>
      </c>
      <c r="AR43" s="29" t="n">
        <v>44396</v>
      </c>
      <c r="AS43" s="30" t="n">
        <v>44411</v>
      </c>
      <c r="AT43" s="31"/>
      <c r="AU43" s="32" t="s">
        <v>291</v>
      </c>
      <c r="AV43" s="21"/>
      <c r="AW43" s="27"/>
      <c r="AX43" s="33" t="s">
        <v>317</v>
      </c>
      <c r="AY43" s="33" t="s">
        <v>315</v>
      </c>
      <c r="AZ43" s="21" t="s">
        <v>316</v>
      </c>
      <c r="BA43" s="21" t="s">
        <v>318</v>
      </c>
      <c r="BB43" s="21" t="s">
        <v>303</v>
      </c>
      <c r="BC43" s="21" t="s">
        <v>86</v>
      </c>
      <c r="BD43" s="21" t="s">
        <v>87</v>
      </c>
      <c r="BE43" s="21" t="s">
        <v>88</v>
      </c>
      <c r="BF43" s="21" t="s">
        <v>88</v>
      </c>
      <c r="BG43" s="21" t="s">
        <v>89</v>
      </c>
      <c r="BH43" s="21" t="s">
        <v>90</v>
      </c>
      <c r="BI43" s="21" t="s">
        <v>91</v>
      </c>
      <c r="BJ43" s="21" t="n">
        <v>528</v>
      </c>
      <c r="BK43" s="21" t="n">
        <v>16.58</v>
      </c>
      <c r="BL43" s="21" t="n">
        <f aca="false">BJ43*BK43</f>
        <v>8754.24</v>
      </c>
      <c r="BM43" s="21" t="s">
        <v>111</v>
      </c>
      <c r="BN43" s="21" t="n">
        <v>6404199000</v>
      </c>
      <c r="BO43" s="21" t="n">
        <v>94493947</v>
      </c>
      <c r="BP43" s="34" t="n">
        <v>44344</v>
      </c>
    </row>
    <row r="44" customFormat="false" ht="14.45" hidden="false" customHeight="false" outlineLevel="0" collapsed="false">
      <c r="A44" s="21" t="n">
        <v>2000</v>
      </c>
      <c r="B44" s="21" t="n">
        <v>100291360</v>
      </c>
      <c r="C44" s="21" t="n">
        <v>10</v>
      </c>
      <c r="D44" s="21" t="s">
        <v>65</v>
      </c>
      <c r="E44" s="21" t="s">
        <v>66</v>
      </c>
      <c r="F44" s="21" t="s">
        <v>67</v>
      </c>
      <c r="G44" s="21" t="s">
        <v>68</v>
      </c>
      <c r="H44" s="21" t="n">
        <v>135388</v>
      </c>
      <c r="I44" s="21" t="s">
        <v>69</v>
      </c>
      <c r="J44" s="21" t="s">
        <v>100</v>
      </c>
      <c r="K44" s="21" t="s">
        <v>71</v>
      </c>
      <c r="L44" s="21" t="s">
        <v>72</v>
      </c>
      <c r="M44" s="21" t="s">
        <v>101</v>
      </c>
      <c r="N44" s="21" t="s">
        <v>319</v>
      </c>
      <c r="O44" s="21" t="s">
        <v>319</v>
      </c>
      <c r="P44" s="22" t="s">
        <v>320</v>
      </c>
      <c r="Q44" s="21" t="s">
        <v>321</v>
      </c>
      <c r="R44" s="21" t="s">
        <v>322</v>
      </c>
      <c r="S44" s="21"/>
      <c r="T44" s="21"/>
      <c r="U44" s="21" t="s">
        <v>323</v>
      </c>
      <c r="V44" s="21" t="s">
        <v>323</v>
      </c>
      <c r="W44" s="21" t="s">
        <v>323</v>
      </c>
      <c r="X44" s="21" t="s">
        <v>79</v>
      </c>
      <c r="Y44" s="21" t="n">
        <v>1296</v>
      </c>
      <c r="Z44" s="21"/>
      <c r="AA44" s="21" t="n">
        <v>6846688</v>
      </c>
      <c r="AB44" s="21" t="s">
        <v>239</v>
      </c>
      <c r="AC44" s="23" t="n">
        <v>17.85</v>
      </c>
      <c r="AD44" s="23" t="n">
        <v>23133.6</v>
      </c>
      <c r="AE44" s="21" t="s">
        <v>319</v>
      </c>
      <c r="AF44" s="24" t="n">
        <v>609.12</v>
      </c>
      <c r="AG44" s="25" t="n">
        <v>4778.61768</v>
      </c>
      <c r="AH44" s="25" t="n">
        <v>150.3684</v>
      </c>
      <c r="AI44" s="26" t="n">
        <v>1296</v>
      </c>
      <c r="AJ44" s="26" t="n">
        <v>702</v>
      </c>
      <c r="AK44" s="26" t="n">
        <v>559</v>
      </c>
      <c r="AL44" s="26" t="n">
        <v>35</v>
      </c>
      <c r="AM44" s="27" t="s">
        <v>106</v>
      </c>
      <c r="AN44" s="28" t="s">
        <v>324</v>
      </c>
      <c r="AO44" s="28" t="s">
        <v>324</v>
      </c>
      <c r="AP44" s="29" t="n">
        <v>44356</v>
      </c>
      <c r="AQ44" s="29" t="n">
        <v>44407</v>
      </c>
      <c r="AR44" s="29" t="n">
        <v>44402</v>
      </c>
      <c r="AS44" s="30" t="n">
        <v>44433</v>
      </c>
      <c r="AT44" s="31"/>
      <c r="AU44" s="32" t="s">
        <v>291</v>
      </c>
      <c r="AV44" s="21"/>
      <c r="AW44" s="27"/>
      <c r="AX44" s="33" t="s">
        <v>325</v>
      </c>
      <c r="AY44" s="33" t="s">
        <v>319</v>
      </c>
      <c r="AZ44" s="21" t="s">
        <v>320</v>
      </c>
      <c r="BA44" s="21" t="s">
        <v>326</v>
      </c>
      <c r="BB44" s="21" t="s">
        <v>322</v>
      </c>
      <c r="BC44" s="21" t="s">
        <v>86</v>
      </c>
      <c r="BD44" s="21" t="s">
        <v>87</v>
      </c>
      <c r="BE44" s="21" t="s">
        <v>244</v>
      </c>
      <c r="BF44" s="21" t="s">
        <v>244</v>
      </c>
      <c r="BG44" s="21" t="s">
        <v>245</v>
      </c>
      <c r="BH44" s="21" t="s">
        <v>246</v>
      </c>
      <c r="BI44" s="21" t="s">
        <v>91</v>
      </c>
      <c r="BJ44" s="21" t="n">
        <v>1296</v>
      </c>
      <c r="BK44" s="21" t="n">
        <v>17.85</v>
      </c>
      <c r="BL44" s="21" t="n">
        <f aca="false">BJ44*BK44</f>
        <v>23133.6</v>
      </c>
      <c r="BM44" s="21" t="s">
        <v>111</v>
      </c>
      <c r="BN44" s="21" t="n">
        <v>6404199000</v>
      </c>
      <c r="BO44" s="21" t="n">
        <v>94508143</v>
      </c>
      <c r="BP44" s="36" t="n">
        <v>44361</v>
      </c>
    </row>
    <row r="45" customFormat="false" ht="14.45" hidden="false" customHeight="false" outlineLevel="0" collapsed="false">
      <c r="A45" s="21" t="n">
        <v>2000</v>
      </c>
      <c r="B45" s="21" t="n">
        <v>100291371</v>
      </c>
      <c r="C45" s="21" t="n">
        <v>10</v>
      </c>
      <c r="D45" s="21" t="s">
        <v>65</v>
      </c>
      <c r="E45" s="21" t="s">
        <v>66</v>
      </c>
      <c r="F45" s="21" t="s">
        <v>67</v>
      </c>
      <c r="G45" s="21" t="s">
        <v>68</v>
      </c>
      <c r="H45" s="21" t="n">
        <v>135388</v>
      </c>
      <c r="I45" s="21" t="s">
        <v>69</v>
      </c>
      <c r="J45" s="21" t="s">
        <v>100</v>
      </c>
      <c r="K45" s="21" t="s">
        <v>71</v>
      </c>
      <c r="L45" s="21" t="s">
        <v>72</v>
      </c>
      <c r="M45" s="21" t="s">
        <v>101</v>
      </c>
      <c r="N45" s="21" t="s">
        <v>327</v>
      </c>
      <c r="O45" s="21" t="s">
        <v>327</v>
      </c>
      <c r="P45" s="22" t="s">
        <v>328</v>
      </c>
      <c r="Q45" s="21" t="s">
        <v>321</v>
      </c>
      <c r="R45" s="21" t="s">
        <v>322</v>
      </c>
      <c r="S45" s="21"/>
      <c r="T45" s="21"/>
      <c r="U45" s="21" t="s">
        <v>323</v>
      </c>
      <c r="V45" s="21" t="s">
        <v>323</v>
      </c>
      <c r="W45" s="21" t="s">
        <v>323</v>
      </c>
      <c r="X45" s="21" t="s">
        <v>79</v>
      </c>
      <c r="Y45" s="21" t="n">
        <v>672</v>
      </c>
      <c r="Z45" s="21"/>
      <c r="AA45" s="21" t="n">
        <v>6846688</v>
      </c>
      <c r="AB45" s="21" t="s">
        <v>239</v>
      </c>
      <c r="AC45" s="23" t="n">
        <v>16.58</v>
      </c>
      <c r="AD45" s="23" t="n">
        <v>11141.76</v>
      </c>
      <c r="AE45" s="21" t="s">
        <v>327</v>
      </c>
      <c r="AF45" s="24" t="n">
        <v>315.84</v>
      </c>
      <c r="AG45" s="25" t="n">
        <v>2306.004288</v>
      </c>
      <c r="AH45" s="25" t="n">
        <v>72.42144</v>
      </c>
      <c r="AI45" s="26" t="n">
        <v>672</v>
      </c>
      <c r="AJ45" s="26" t="n">
        <v>536</v>
      </c>
      <c r="AK45" s="26" t="n">
        <v>92</v>
      </c>
      <c r="AL45" s="26" t="n">
        <v>44</v>
      </c>
      <c r="AM45" s="27" t="s">
        <v>106</v>
      </c>
      <c r="AN45" s="28" t="s">
        <v>324</v>
      </c>
      <c r="AO45" s="28" t="s">
        <v>324</v>
      </c>
      <c r="AP45" s="29" t="n">
        <v>44356</v>
      </c>
      <c r="AQ45" s="29" t="n">
        <v>44407</v>
      </c>
      <c r="AR45" s="29" t="n">
        <v>44402</v>
      </c>
      <c r="AS45" s="30" t="n">
        <v>44433</v>
      </c>
      <c r="AT45" s="31"/>
      <c r="AU45" s="32" t="s">
        <v>291</v>
      </c>
      <c r="AV45" s="21"/>
      <c r="AW45" s="27"/>
      <c r="AX45" s="33" t="s">
        <v>329</v>
      </c>
      <c r="AY45" s="33" t="s">
        <v>327</v>
      </c>
      <c r="AZ45" s="21" t="s">
        <v>328</v>
      </c>
      <c r="BA45" s="21" t="s">
        <v>330</v>
      </c>
      <c r="BB45" s="21" t="s">
        <v>322</v>
      </c>
      <c r="BC45" s="21" t="s">
        <v>86</v>
      </c>
      <c r="BD45" s="21" t="s">
        <v>87</v>
      </c>
      <c r="BE45" s="21" t="s">
        <v>244</v>
      </c>
      <c r="BF45" s="21" t="s">
        <v>244</v>
      </c>
      <c r="BG45" s="21" t="s">
        <v>245</v>
      </c>
      <c r="BH45" s="21" t="s">
        <v>246</v>
      </c>
      <c r="BI45" s="21" t="s">
        <v>91</v>
      </c>
      <c r="BJ45" s="21" t="n">
        <v>672</v>
      </c>
      <c r="BK45" s="21" t="n">
        <v>16.58</v>
      </c>
      <c r="BL45" s="21" t="n">
        <f aca="false">BJ45*BK45</f>
        <v>11141.76</v>
      </c>
      <c r="BM45" s="21" t="s">
        <v>111</v>
      </c>
      <c r="BN45" s="21" t="n">
        <v>6404199000</v>
      </c>
      <c r="BO45" s="21" t="n">
        <v>94508143</v>
      </c>
      <c r="BP45" s="36" t="n">
        <v>44361</v>
      </c>
    </row>
    <row r="46" customFormat="false" ht="14.45" hidden="false" customHeight="false" outlineLevel="0" collapsed="false">
      <c r="A46" s="21" t="n">
        <v>2000</v>
      </c>
      <c r="B46" s="21" t="n">
        <v>100291379</v>
      </c>
      <c r="C46" s="21" t="n">
        <v>10</v>
      </c>
      <c r="D46" s="21" t="s">
        <v>65</v>
      </c>
      <c r="E46" s="21" t="s">
        <v>66</v>
      </c>
      <c r="F46" s="21" t="s">
        <v>67</v>
      </c>
      <c r="G46" s="21" t="s">
        <v>68</v>
      </c>
      <c r="H46" s="21" t="n">
        <v>135388</v>
      </c>
      <c r="I46" s="21" t="s">
        <v>69</v>
      </c>
      <c r="J46" s="21" t="s">
        <v>100</v>
      </c>
      <c r="K46" s="21" t="s">
        <v>71</v>
      </c>
      <c r="L46" s="21" t="s">
        <v>72</v>
      </c>
      <c r="M46" s="21" t="s">
        <v>101</v>
      </c>
      <c r="N46" s="21" t="s">
        <v>331</v>
      </c>
      <c r="O46" s="21" t="s">
        <v>331</v>
      </c>
      <c r="P46" s="22" t="s">
        <v>332</v>
      </c>
      <c r="Q46" s="21" t="s">
        <v>221</v>
      </c>
      <c r="R46" s="21" t="s">
        <v>333</v>
      </c>
      <c r="S46" s="21"/>
      <c r="T46" s="21"/>
      <c r="U46" s="21" t="s">
        <v>323</v>
      </c>
      <c r="V46" s="21" t="s">
        <v>323</v>
      </c>
      <c r="W46" s="21" t="s">
        <v>323</v>
      </c>
      <c r="X46" s="21" t="s">
        <v>79</v>
      </c>
      <c r="Y46" s="21" t="n">
        <v>756</v>
      </c>
      <c r="Z46" s="21"/>
      <c r="AA46" s="21" t="n">
        <v>6846688</v>
      </c>
      <c r="AB46" s="21" t="s">
        <v>239</v>
      </c>
      <c r="AC46" s="23" t="n">
        <v>17.85</v>
      </c>
      <c r="AD46" s="23" t="n">
        <v>13494.6</v>
      </c>
      <c r="AE46" s="21" t="s">
        <v>331</v>
      </c>
      <c r="AF46" s="24" t="n">
        <v>355.32</v>
      </c>
      <c r="AG46" s="25" t="n">
        <v>2787.52698</v>
      </c>
      <c r="AH46" s="25" t="n">
        <v>87.7149</v>
      </c>
      <c r="AI46" s="26" t="n">
        <v>756</v>
      </c>
      <c r="AJ46" s="26" t="n">
        <v>536</v>
      </c>
      <c r="AK46" s="26" t="n">
        <v>195</v>
      </c>
      <c r="AL46" s="26" t="n">
        <v>25</v>
      </c>
      <c r="AM46" s="27" t="s">
        <v>106</v>
      </c>
      <c r="AN46" s="28" t="s">
        <v>324</v>
      </c>
      <c r="AO46" s="28" t="s">
        <v>324</v>
      </c>
      <c r="AP46" s="29" t="n">
        <v>44356</v>
      </c>
      <c r="AQ46" s="29" t="n">
        <v>44407</v>
      </c>
      <c r="AR46" s="29" t="n">
        <v>44402</v>
      </c>
      <c r="AS46" s="30" t="n">
        <v>44433</v>
      </c>
      <c r="AT46" s="31"/>
      <c r="AU46" s="32" t="s">
        <v>291</v>
      </c>
      <c r="AV46" s="21"/>
      <c r="AW46" s="27"/>
      <c r="AX46" s="33" t="s">
        <v>334</v>
      </c>
      <c r="AY46" s="33" t="s">
        <v>331</v>
      </c>
      <c r="AZ46" s="21" t="s">
        <v>332</v>
      </c>
      <c r="BA46" s="21" t="s">
        <v>335</v>
      </c>
      <c r="BB46" s="21" t="s">
        <v>333</v>
      </c>
      <c r="BC46" s="21" t="s">
        <v>86</v>
      </c>
      <c r="BD46" s="21" t="s">
        <v>87</v>
      </c>
      <c r="BE46" s="21" t="s">
        <v>244</v>
      </c>
      <c r="BF46" s="21" t="s">
        <v>244</v>
      </c>
      <c r="BG46" s="21" t="s">
        <v>245</v>
      </c>
      <c r="BH46" s="21" t="s">
        <v>246</v>
      </c>
      <c r="BI46" s="21" t="s">
        <v>91</v>
      </c>
      <c r="BJ46" s="21" t="n">
        <v>756</v>
      </c>
      <c r="BK46" s="21" t="n">
        <v>17.85</v>
      </c>
      <c r="BL46" s="21" t="n">
        <f aca="false">BJ46*BK46</f>
        <v>13494.6</v>
      </c>
      <c r="BM46" s="21" t="s">
        <v>111</v>
      </c>
      <c r="BN46" s="21" t="n">
        <v>6404199000</v>
      </c>
      <c r="BO46" s="21" t="n">
        <v>94508143</v>
      </c>
      <c r="BP46" s="36" t="n">
        <v>44361</v>
      </c>
    </row>
    <row r="47" customFormat="false" ht="14.45" hidden="false" customHeight="false" outlineLevel="0" collapsed="false">
      <c r="A47" s="21" t="n">
        <v>2000</v>
      </c>
      <c r="B47" s="21" t="n">
        <v>100291386</v>
      </c>
      <c r="C47" s="21" t="n">
        <v>10</v>
      </c>
      <c r="D47" s="21" t="s">
        <v>65</v>
      </c>
      <c r="E47" s="21" t="s">
        <v>66</v>
      </c>
      <c r="F47" s="21" t="s">
        <v>67</v>
      </c>
      <c r="G47" s="21" t="s">
        <v>68</v>
      </c>
      <c r="H47" s="21" t="n">
        <v>135388</v>
      </c>
      <c r="I47" s="21" t="s">
        <v>69</v>
      </c>
      <c r="J47" s="21" t="s">
        <v>100</v>
      </c>
      <c r="K47" s="21" t="s">
        <v>71</v>
      </c>
      <c r="L47" s="21" t="s">
        <v>72</v>
      </c>
      <c r="M47" s="21" t="s">
        <v>101</v>
      </c>
      <c r="N47" s="21" t="s">
        <v>336</v>
      </c>
      <c r="O47" s="21" t="s">
        <v>336</v>
      </c>
      <c r="P47" s="22" t="s">
        <v>337</v>
      </c>
      <c r="Q47" s="21" t="s">
        <v>221</v>
      </c>
      <c r="R47" s="21" t="s">
        <v>333</v>
      </c>
      <c r="S47" s="21"/>
      <c r="T47" s="21"/>
      <c r="U47" s="21" t="s">
        <v>323</v>
      </c>
      <c r="V47" s="21" t="s">
        <v>323</v>
      </c>
      <c r="W47" s="21" t="s">
        <v>323</v>
      </c>
      <c r="X47" s="21" t="s">
        <v>79</v>
      </c>
      <c r="Y47" s="21" t="n">
        <v>864</v>
      </c>
      <c r="Z47" s="21"/>
      <c r="AA47" s="21" t="n">
        <v>6846688</v>
      </c>
      <c r="AB47" s="21" t="s">
        <v>239</v>
      </c>
      <c r="AC47" s="23" t="n">
        <v>16.58</v>
      </c>
      <c r="AD47" s="23" t="n">
        <v>14325.12</v>
      </c>
      <c r="AE47" s="21" t="s">
        <v>336</v>
      </c>
      <c r="AF47" s="24" t="n">
        <v>406.08</v>
      </c>
      <c r="AG47" s="25" t="n">
        <v>2964.862656</v>
      </c>
      <c r="AH47" s="25" t="n">
        <v>93.11328</v>
      </c>
      <c r="AI47" s="26" t="n">
        <v>864</v>
      </c>
      <c r="AJ47" s="26" t="n">
        <v>548</v>
      </c>
      <c r="AK47" s="26" t="n">
        <v>269</v>
      </c>
      <c r="AL47" s="26" t="n">
        <v>47</v>
      </c>
      <c r="AM47" s="27" t="s">
        <v>106</v>
      </c>
      <c r="AN47" s="28" t="s">
        <v>324</v>
      </c>
      <c r="AO47" s="28" t="s">
        <v>324</v>
      </c>
      <c r="AP47" s="29" t="n">
        <v>44356</v>
      </c>
      <c r="AQ47" s="29" t="n">
        <v>44407</v>
      </c>
      <c r="AR47" s="29" t="n">
        <v>44402</v>
      </c>
      <c r="AS47" s="30" t="n">
        <v>44433</v>
      </c>
      <c r="AT47" s="31"/>
      <c r="AU47" s="32" t="s">
        <v>291</v>
      </c>
      <c r="AV47" s="21"/>
      <c r="AW47" s="27"/>
      <c r="AX47" s="33" t="s">
        <v>338</v>
      </c>
      <c r="AY47" s="33" t="s">
        <v>336</v>
      </c>
      <c r="AZ47" s="21" t="s">
        <v>337</v>
      </c>
      <c r="BA47" s="21" t="s">
        <v>339</v>
      </c>
      <c r="BB47" s="21" t="s">
        <v>333</v>
      </c>
      <c r="BC47" s="21" t="s">
        <v>86</v>
      </c>
      <c r="BD47" s="21" t="s">
        <v>87</v>
      </c>
      <c r="BE47" s="21" t="s">
        <v>244</v>
      </c>
      <c r="BF47" s="21" t="s">
        <v>244</v>
      </c>
      <c r="BG47" s="21" t="s">
        <v>245</v>
      </c>
      <c r="BH47" s="21" t="s">
        <v>246</v>
      </c>
      <c r="BI47" s="21" t="s">
        <v>91</v>
      </c>
      <c r="BJ47" s="21" t="n">
        <v>864</v>
      </c>
      <c r="BK47" s="21" t="n">
        <v>16.58</v>
      </c>
      <c r="BL47" s="21" t="n">
        <f aca="false">BJ47*BK47</f>
        <v>14325.12</v>
      </c>
      <c r="BM47" s="21" t="s">
        <v>111</v>
      </c>
      <c r="BN47" s="21" t="n">
        <v>6404199000</v>
      </c>
      <c r="BO47" s="21" t="n">
        <v>94508143</v>
      </c>
      <c r="BP47" s="36" t="n">
        <v>44361</v>
      </c>
    </row>
    <row r="48" customFormat="false" ht="14.45" hidden="false" customHeight="false" outlineLevel="0" collapsed="false">
      <c r="A48" s="21" t="n">
        <v>2000</v>
      </c>
      <c r="B48" s="21" t="n">
        <v>100291412</v>
      </c>
      <c r="C48" s="21" t="n">
        <v>10</v>
      </c>
      <c r="D48" s="21" t="s">
        <v>65</v>
      </c>
      <c r="E48" s="21" t="s">
        <v>66</v>
      </c>
      <c r="F48" s="21" t="s">
        <v>67</v>
      </c>
      <c r="G48" s="21" t="s">
        <v>68</v>
      </c>
      <c r="H48" s="21" t="n">
        <v>135388</v>
      </c>
      <c r="I48" s="21" t="s">
        <v>69</v>
      </c>
      <c r="J48" s="21" t="s">
        <v>100</v>
      </c>
      <c r="K48" s="21" t="s">
        <v>71</v>
      </c>
      <c r="L48" s="21" t="s">
        <v>72</v>
      </c>
      <c r="M48" s="21" t="s">
        <v>101</v>
      </c>
      <c r="N48" s="21" t="s">
        <v>340</v>
      </c>
      <c r="O48" s="21" t="s">
        <v>340</v>
      </c>
      <c r="P48" s="22" t="s">
        <v>341</v>
      </c>
      <c r="Q48" s="21" t="s">
        <v>94</v>
      </c>
      <c r="R48" s="21" t="s">
        <v>236</v>
      </c>
      <c r="S48" s="21"/>
      <c r="T48" s="21"/>
      <c r="U48" s="21" t="s">
        <v>323</v>
      </c>
      <c r="V48" s="21" t="s">
        <v>323</v>
      </c>
      <c r="W48" s="21" t="s">
        <v>323</v>
      </c>
      <c r="X48" s="21" t="s">
        <v>79</v>
      </c>
      <c r="Y48" s="21" t="n">
        <v>3012</v>
      </c>
      <c r="Z48" s="21"/>
      <c r="AA48" s="21" t="n">
        <v>6846688</v>
      </c>
      <c r="AB48" s="21" t="s">
        <v>239</v>
      </c>
      <c r="AC48" s="23" t="n">
        <v>17.85</v>
      </c>
      <c r="AD48" s="23" t="n">
        <v>53764.2</v>
      </c>
      <c r="AE48" s="21" t="s">
        <v>340</v>
      </c>
      <c r="AF48" s="24" t="n">
        <v>1415.64</v>
      </c>
      <c r="AG48" s="25" t="n">
        <v>11105.86146</v>
      </c>
      <c r="AH48" s="25" t="n">
        <v>349.4673</v>
      </c>
      <c r="AI48" s="26" t="n">
        <v>3012</v>
      </c>
      <c r="AJ48" s="26" t="n">
        <v>1118</v>
      </c>
      <c r="AK48" s="26" t="n">
        <v>1855</v>
      </c>
      <c r="AL48" s="26" t="n">
        <v>39</v>
      </c>
      <c r="AM48" s="27" t="s">
        <v>106</v>
      </c>
      <c r="AN48" s="28" t="s">
        <v>324</v>
      </c>
      <c r="AO48" s="28" t="s">
        <v>324</v>
      </c>
      <c r="AP48" s="29" t="n">
        <v>44356</v>
      </c>
      <c r="AQ48" s="29" t="n">
        <v>44407</v>
      </c>
      <c r="AR48" s="29" t="n">
        <v>44402</v>
      </c>
      <c r="AS48" s="30" t="n">
        <v>44433</v>
      </c>
      <c r="AT48" s="31"/>
      <c r="AU48" s="32" t="s">
        <v>291</v>
      </c>
      <c r="AV48" s="21"/>
      <c r="AW48" s="27"/>
      <c r="AX48" s="33" t="s">
        <v>342</v>
      </c>
      <c r="AY48" s="33" t="s">
        <v>340</v>
      </c>
      <c r="AZ48" s="21" t="s">
        <v>341</v>
      </c>
      <c r="BA48" s="21" t="s">
        <v>343</v>
      </c>
      <c r="BB48" s="21" t="s">
        <v>236</v>
      </c>
      <c r="BC48" s="21" t="s">
        <v>86</v>
      </c>
      <c r="BD48" s="21" t="s">
        <v>87</v>
      </c>
      <c r="BE48" s="21" t="s">
        <v>244</v>
      </c>
      <c r="BF48" s="21" t="s">
        <v>244</v>
      </c>
      <c r="BG48" s="21" t="s">
        <v>245</v>
      </c>
      <c r="BH48" s="21" t="s">
        <v>246</v>
      </c>
      <c r="BI48" s="21" t="s">
        <v>91</v>
      </c>
      <c r="BJ48" s="21" t="n">
        <v>3012</v>
      </c>
      <c r="BK48" s="21" t="n">
        <v>17.85</v>
      </c>
      <c r="BL48" s="21" t="n">
        <f aca="false">BJ48*BK48</f>
        <v>53764.2</v>
      </c>
      <c r="BM48" s="21" t="s">
        <v>111</v>
      </c>
      <c r="BN48" s="21" t="n">
        <v>6404199000</v>
      </c>
      <c r="BO48" s="21" t="n">
        <v>94508143</v>
      </c>
      <c r="BP48" s="36" t="n">
        <v>44361</v>
      </c>
    </row>
    <row r="49" customFormat="false" ht="14.45" hidden="false" customHeight="false" outlineLevel="0" collapsed="false">
      <c r="A49" s="21" t="n">
        <v>2000</v>
      </c>
      <c r="B49" s="21" t="n">
        <v>100291419</v>
      </c>
      <c r="C49" s="21" t="n">
        <v>10</v>
      </c>
      <c r="D49" s="21" t="s">
        <v>65</v>
      </c>
      <c r="E49" s="21" t="s">
        <v>66</v>
      </c>
      <c r="F49" s="21" t="s">
        <v>67</v>
      </c>
      <c r="G49" s="21" t="s">
        <v>68</v>
      </c>
      <c r="H49" s="21" t="n">
        <v>135388</v>
      </c>
      <c r="I49" s="21" t="s">
        <v>69</v>
      </c>
      <c r="J49" s="21" t="s">
        <v>100</v>
      </c>
      <c r="K49" s="21" t="s">
        <v>71</v>
      </c>
      <c r="L49" s="21" t="s">
        <v>72</v>
      </c>
      <c r="M49" s="21" t="s">
        <v>101</v>
      </c>
      <c r="N49" s="21" t="s">
        <v>344</v>
      </c>
      <c r="O49" s="21" t="s">
        <v>344</v>
      </c>
      <c r="P49" s="22" t="s">
        <v>345</v>
      </c>
      <c r="Q49" s="21" t="s">
        <v>94</v>
      </c>
      <c r="R49" s="21" t="s">
        <v>236</v>
      </c>
      <c r="S49" s="21"/>
      <c r="T49" s="21"/>
      <c r="U49" s="21" t="s">
        <v>323</v>
      </c>
      <c r="V49" s="21" t="s">
        <v>323</v>
      </c>
      <c r="W49" s="21" t="s">
        <v>323</v>
      </c>
      <c r="X49" s="21" t="s">
        <v>79</v>
      </c>
      <c r="Y49" s="21" t="n">
        <v>816</v>
      </c>
      <c r="Z49" s="21"/>
      <c r="AA49" s="21" t="n">
        <v>6846688</v>
      </c>
      <c r="AB49" s="21" t="s">
        <v>239</v>
      </c>
      <c r="AC49" s="23" t="n">
        <v>16.58</v>
      </c>
      <c r="AD49" s="23" t="n">
        <v>13529.28</v>
      </c>
      <c r="AE49" s="21" t="s">
        <v>344</v>
      </c>
      <c r="AF49" s="24" t="n">
        <v>383.52</v>
      </c>
      <c r="AG49" s="25" t="n">
        <v>2800.148064</v>
      </c>
      <c r="AH49" s="25" t="n">
        <v>87.94032</v>
      </c>
      <c r="AI49" s="26" t="n">
        <v>816</v>
      </c>
      <c r="AJ49" s="26" t="n">
        <v>574</v>
      </c>
      <c r="AK49" s="26" t="n">
        <v>168</v>
      </c>
      <c r="AL49" s="26" t="n">
        <v>74</v>
      </c>
      <c r="AM49" s="27" t="s">
        <v>106</v>
      </c>
      <c r="AN49" s="28" t="s">
        <v>324</v>
      </c>
      <c r="AO49" s="28" t="s">
        <v>324</v>
      </c>
      <c r="AP49" s="29" t="n">
        <v>44356</v>
      </c>
      <c r="AQ49" s="29" t="n">
        <v>44407</v>
      </c>
      <c r="AR49" s="29" t="n">
        <v>44402</v>
      </c>
      <c r="AS49" s="30" t="n">
        <v>44433</v>
      </c>
      <c r="AT49" s="31"/>
      <c r="AU49" s="32" t="s">
        <v>291</v>
      </c>
      <c r="AV49" s="21"/>
      <c r="AW49" s="27"/>
      <c r="AX49" s="33" t="s">
        <v>346</v>
      </c>
      <c r="AY49" s="33" t="s">
        <v>344</v>
      </c>
      <c r="AZ49" s="21" t="s">
        <v>345</v>
      </c>
      <c r="BA49" s="21" t="s">
        <v>347</v>
      </c>
      <c r="BB49" s="21" t="s">
        <v>236</v>
      </c>
      <c r="BC49" s="21" t="s">
        <v>86</v>
      </c>
      <c r="BD49" s="21" t="s">
        <v>87</v>
      </c>
      <c r="BE49" s="21" t="s">
        <v>244</v>
      </c>
      <c r="BF49" s="21" t="s">
        <v>244</v>
      </c>
      <c r="BG49" s="21" t="s">
        <v>245</v>
      </c>
      <c r="BH49" s="21" t="s">
        <v>246</v>
      </c>
      <c r="BI49" s="21" t="s">
        <v>91</v>
      </c>
      <c r="BJ49" s="21" t="n">
        <v>816</v>
      </c>
      <c r="BK49" s="21" t="n">
        <v>16.58</v>
      </c>
      <c r="BL49" s="21" t="n">
        <f aca="false">BJ49*BK49</f>
        <v>13529.28</v>
      </c>
      <c r="BM49" s="21" t="s">
        <v>111</v>
      </c>
      <c r="BN49" s="21" t="n">
        <v>6404199000</v>
      </c>
      <c r="BO49" s="21" t="n">
        <v>94508143</v>
      </c>
      <c r="BP49" s="36" t="n">
        <v>44361</v>
      </c>
    </row>
    <row r="50" customFormat="false" ht="14.45" hidden="false" customHeight="false" outlineLevel="0" collapsed="false">
      <c r="A50" s="21" t="n">
        <v>2000</v>
      </c>
      <c r="B50" s="21" t="n">
        <v>100290470</v>
      </c>
      <c r="C50" s="21" t="n">
        <v>10</v>
      </c>
      <c r="D50" s="21" t="s">
        <v>65</v>
      </c>
      <c r="E50" s="21" t="s">
        <v>66</v>
      </c>
      <c r="F50" s="21" t="s">
        <v>67</v>
      </c>
      <c r="G50" s="21" t="s">
        <v>68</v>
      </c>
      <c r="H50" s="21" t="n">
        <v>135388</v>
      </c>
      <c r="I50" s="21" t="s">
        <v>69</v>
      </c>
      <c r="J50" s="21" t="s">
        <v>100</v>
      </c>
      <c r="K50" s="21" t="s">
        <v>71</v>
      </c>
      <c r="L50" s="21" t="s">
        <v>72</v>
      </c>
      <c r="M50" s="21" t="s">
        <v>73</v>
      </c>
      <c r="N50" s="21" t="s">
        <v>348</v>
      </c>
      <c r="O50" s="21" t="s">
        <v>348</v>
      </c>
      <c r="P50" s="22" t="n">
        <v>150205</v>
      </c>
      <c r="Q50" s="21" t="s">
        <v>349</v>
      </c>
      <c r="R50" s="21" t="s">
        <v>350</v>
      </c>
      <c r="S50" s="21"/>
      <c r="T50" s="21"/>
      <c r="U50" s="21" t="s">
        <v>351</v>
      </c>
      <c r="V50" s="21" t="s">
        <v>351</v>
      </c>
      <c r="W50" s="21" t="s">
        <v>351</v>
      </c>
      <c r="X50" s="21" t="s">
        <v>79</v>
      </c>
      <c r="Y50" s="21" t="n">
        <v>210</v>
      </c>
      <c r="Z50" s="21"/>
      <c r="AA50" s="21" t="n">
        <v>6899513</v>
      </c>
      <c r="AB50" s="21" t="s">
        <v>352</v>
      </c>
      <c r="AC50" s="23" t="n">
        <v>31.88</v>
      </c>
      <c r="AD50" s="23" t="n">
        <v>6694.8</v>
      </c>
      <c r="AE50" s="21" t="s">
        <v>348</v>
      </c>
      <c r="AF50" s="24" t="n">
        <v>98.7</v>
      </c>
      <c r="AG50" s="25" t="n">
        <v>1367.40324</v>
      </c>
      <c r="AH50" s="25" t="n">
        <v>43.5162</v>
      </c>
      <c r="AI50" s="26" t="n">
        <v>210</v>
      </c>
      <c r="AJ50" s="26"/>
      <c r="AK50" s="26"/>
      <c r="AL50" s="26"/>
      <c r="AM50" s="27" t="s">
        <v>81</v>
      </c>
      <c r="AN50" s="28" t="s">
        <v>324</v>
      </c>
      <c r="AO50" s="28" t="s">
        <v>324</v>
      </c>
      <c r="AP50" s="29" t="n">
        <v>44356</v>
      </c>
      <c r="AQ50" s="29" t="n">
        <v>44407</v>
      </c>
      <c r="AR50" s="29" t="n">
        <v>44402</v>
      </c>
      <c r="AS50" s="30" t="n">
        <v>44433</v>
      </c>
      <c r="AT50" s="31"/>
      <c r="AU50" s="32" t="s">
        <v>353</v>
      </c>
      <c r="AV50" s="21"/>
      <c r="AW50" s="27"/>
      <c r="AX50" s="33" t="s">
        <v>354</v>
      </c>
      <c r="AY50" s="33" t="s">
        <v>348</v>
      </c>
      <c r="AZ50" s="21" t="n">
        <v>150205</v>
      </c>
      <c r="BA50" s="21" t="s">
        <v>355</v>
      </c>
      <c r="BB50" s="21" t="s">
        <v>350</v>
      </c>
      <c r="BC50" s="21" t="s">
        <v>86</v>
      </c>
      <c r="BD50" s="21" t="s">
        <v>87</v>
      </c>
      <c r="BE50" s="21" t="s">
        <v>88</v>
      </c>
      <c r="BF50" s="21" t="s">
        <v>88</v>
      </c>
      <c r="BG50" s="21" t="s">
        <v>89</v>
      </c>
      <c r="BH50" s="21" t="s">
        <v>90</v>
      </c>
      <c r="BI50" s="21" t="s">
        <v>91</v>
      </c>
      <c r="BJ50" s="21" t="n">
        <v>210</v>
      </c>
      <c r="BK50" s="21" t="n">
        <v>31.88</v>
      </c>
      <c r="BL50" s="21" t="n">
        <f aca="false">BJ50*BK50</f>
        <v>6694.8</v>
      </c>
      <c r="BM50" s="21" t="s">
        <v>356</v>
      </c>
      <c r="BN50" s="21" t="n">
        <v>6404199000</v>
      </c>
      <c r="BO50" s="21" t="n">
        <v>94508146</v>
      </c>
      <c r="BP50" s="34" t="n">
        <v>44361</v>
      </c>
    </row>
    <row r="51" customFormat="false" ht="14.45" hidden="false" customHeight="false" outlineLevel="0" collapsed="false">
      <c r="A51" s="21" t="n">
        <v>2000</v>
      </c>
      <c r="B51" s="21" t="n">
        <v>100290992</v>
      </c>
      <c r="C51" s="21" t="n">
        <v>10</v>
      </c>
      <c r="D51" s="21" t="s">
        <v>65</v>
      </c>
      <c r="E51" s="21" t="s">
        <v>66</v>
      </c>
      <c r="F51" s="21" t="s">
        <v>67</v>
      </c>
      <c r="G51" s="21" t="s">
        <v>68</v>
      </c>
      <c r="H51" s="21" t="n">
        <v>135388</v>
      </c>
      <c r="I51" s="21" t="s">
        <v>69</v>
      </c>
      <c r="J51" s="21" t="s">
        <v>100</v>
      </c>
      <c r="K51" s="21" t="s">
        <v>71</v>
      </c>
      <c r="L51" s="21" t="s">
        <v>72</v>
      </c>
      <c r="M51" s="21" t="s">
        <v>73</v>
      </c>
      <c r="N51" s="21" t="s">
        <v>357</v>
      </c>
      <c r="O51" s="21" t="s">
        <v>357</v>
      </c>
      <c r="P51" s="22" t="n">
        <v>150207</v>
      </c>
      <c r="Q51" s="21" t="s">
        <v>349</v>
      </c>
      <c r="R51" s="21" t="s">
        <v>350</v>
      </c>
      <c r="S51" s="21"/>
      <c r="T51" s="21"/>
      <c r="U51" s="21" t="s">
        <v>351</v>
      </c>
      <c r="V51" s="21" t="s">
        <v>351</v>
      </c>
      <c r="W51" s="21" t="s">
        <v>351</v>
      </c>
      <c r="X51" s="21" t="s">
        <v>79</v>
      </c>
      <c r="Y51" s="21" t="n">
        <v>128</v>
      </c>
      <c r="Z51" s="21"/>
      <c r="AA51" s="21" t="n">
        <v>6899513</v>
      </c>
      <c r="AB51" s="21" t="s">
        <v>352</v>
      </c>
      <c r="AC51" s="23" t="n">
        <v>31.88</v>
      </c>
      <c r="AD51" s="23" t="n">
        <v>4080.64</v>
      </c>
      <c r="AE51" s="21" t="s">
        <v>357</v>
      </c>
      <c r="AF51" s="24" t="n">
        <v>60.16</v>
      </c>
      <c r="AG51" s="25" t="n">
        <v>833.464832</v>
      </c>
      <c r="AH51" s="25" t="n">
        <v>26.52416</v>
      </c>
      <c r="AI51" s="26" t="n">
        <v>128</v>
      </c>
      <c r="AJ51" s="26"/>
      <c r="AK51" s="26"/>
      <c r="AL51" s="26"/>
      <c r="AM51" s="27" t="s">
        <v>81</v>
      </c>
      <c r="AN51" s="28" t="s">
        <v>324</v>
      </c>
      <c r="AO51" s="28" t="s">
        <v>324</v>
      </c>
      <c r="AP51" s="29" t="n">
        <v>44356</v>
      </c>
      <c r="AQ51" s="29" t="n">
        <v>44407</v>
      </c>
      <c r="AR51" s="29" t="n">
        <v>44402</v>
      </c>
      <c r="AS51" s="30" t="n">
        <v>44433</v>
      </c>
      <c r="AT51" s="31"/>
      <c r="AU51" s="32" t="s">
        <v>353</v>
      </c>
      <c r="AV51" s="21"/>
      <c r="AW51" s="27"/>
      <c r="AX51" s="33" t="s">
        <v>358</v>
      </c>
      <c r="AY51" s="33" t="s">
        <v>357</v>
      </c>
      <c r="AZ51" s="21" t="n">
        <v>150207</v>
      </c>
      <c r="BA51" s="21" t="s">
        <v>359</v>
      </c>
      <c r="BB51" s="21" t="s">
        <v>350</v>
      </c>
      <c r="BC51" s="21" t="s">
        <v>86</v>
      </c>
      <c r="BD51" s="21" t="s">
        <v>87</v>
      </c>
      <c r="BE51" s="21" t="s">
        <v>88</v>
      </c>
      <c r="BF51" s="21" t="s">
        <v>88</v>
      </c>
      <c r="BG51" s="21" t="s">
        <v>89</v>
      </c>
      <c r="BH51" s="21" t="s">
        <v>90</v>
      </c>
      <c r="BI51" s="21" t="s">
        <v>91</v>
      </c>
      <c r="BJ51" s="21" t="n">
        <v>128</v>
      </c>
      <c r="BK51" s="21" t="n">
        <v>31.88</v>
      </c>
      <c r="BL51" s="21" t="n">
        <f aca="false">BJ51*BK51</f>
        <v>4080.64</v>
      </c>
      <c r="BM51" s="21" t="s">
        <v>356</v>
      </c>
      <c r="BN51" s="21" t="n">
        <v>6404199000</v>
      </c>
      <c r="BO51" s="21" t="n">
        <v>94508146</v>
      </c>
      <c r="BP51" s="34" t="n">
        <v>44361</v>
      </c>
    </row>
    <row r="52" customFormat="false" ht="14.45" hidden="false" customHeight="false" outlineLevel="0" collapsed="false">
      <c r="A52" s="21" t="n">
        <v>2000</v>
      </c>
      <c r="B52" s="21" t="n">
        <v>100291062</v>
      </c>
      <c r="C52" s="21" t="n">
        <v>10</v>
      </c>
      <c r="D52" s="21" t="s">
        <v>65</v>
      </c>
      <c r="E52" s="21" t="s">
        <v>66</v>
      </c>
      <c r="F52" s="21" t="s">
        <v>67</v>
      </c>
      <c r="G52" s="21" t="s">
        <v>68</v>
      </c>
      <c r="H52" s="21" t="n">
        <v>135388</v>
      </c>
      <c r="I52" s="21" t="s">
        <v>69</v>
      </c>
      <c r="J52" s="21" t="s">
        <v>100</v>
      </c>
      <c r="K52" s="21" t="s">
        <v>71</v>
      </c>
      <c r="L52" s="21" t="s">
        <v>72</v>
      </c>
      <c r="M52" s="21" t="s">
        <v>73</v>
      </c>
      <c r="N52" s="21" t="s">
        <v>360</v>
      </c>
      <c r="O52" s="21" t="s">
        <v>360</v>
      </c>
      <c r="P52" s="22" t="n">
        <v>150204</v>
      </c>
      <c r="Q52" s="21" t="s">
        <v>361</v>
      </c>
      <c r="R52" s="21" t="s">
        <v>362</v>
      </c>
      <c r="S52" s="21"/>
      <c r="T52" s="21"/>
      <c r="U52" s="21" t="s">
        <v>351</v>
      </c>
      <c r="V52" s="21" t="s">
        <v>351</v>
      </c>
      <c r="W52" s="21" t="s">
        <v>351</v>
      </c>
      <c r="X52" s="21" t="s">
        <v>79</v>
      </c>
      <c r="Y52" s="21" t="n">
        <v>308</v>
      </c>
      <c r="Z52" s="21"/>
      <c r="AA52" s="21" t="n">
        <v>6899513</v>
      </c>
      <c r="AB52" s="21" t="s">
        <v>352</v>
      </c>
      <c r="AC52" s="23" t="n">
        <v>31.88</v>
      </c>
      <c r="AD52" s="23" t="n">
        <v>9819.04</v>
      </c>
      <c r="AE52" s="21" t="s">
        <v>360</v>
      </c>
      <c r="AF52" s="24" t="n">
        <v>144.76</v>
      </c>
      <c r="AG52" s="25" t="n">
        <v>2005.524752</v>
      </c>
      <c r="AH52" s="25" t="n">
        <v>63.82376</v>
      </c>
      <c r="AI52" s="26" t="n">
        <v>308</v>
      </c>
      <c r="AJ52" s="26"/>
      <c r="AK52" s="26"/>
      <c r="AL52" s="26"/>
      <c r="AM52" s="27" t="s">
        <v>81</v>
      </c>
      <c r="AN52" s="28" t="s">
        <v>324</v>
      </c>
      <c r="AO52" s="28" t="s">
        <v>324</v>
      </c>
      <c r="AP52" s="29" t="n">
        <v>44356</v>
      </c>
      <c r="AQ52" s="29" t="n">
        <v>44407</v>
      </c>
      <c r="AR52" s="29" t="n">
        <v>44402</v>
      </c>
      <c r="AS52" s="30" t="n">
        <v>44433</v>
      </c>
      <c r="AT52" s="31"/>
      <c r="AU52" s="32" t="s">
        <v>353</v>
      </c>
      <c r="AV52" s="21"/>
      <c r="AW52" s="27"/>
      <c r="AX52" s="33" t="s">
        <v>363</v>
      </c>
      <c r="AY52" s="33" t="s">
        <v>360</v>
      </c>
      <c r="AZ52" s="21" t="n">
        <v>150204</v>
      </c>
      <c r="BA52" s="21" t="s">
        <v>364</v>
      </c>
      <c r="BB52" s="21" t="s">
        <v>362</v>
      </c>
      <c r="BC52" s="21" t="s">
        <v>86</v>
      </c>
      <c r="BD52" s="21" t="s">
        <v>87</v>
      </c>
      <c r="BE52" s="21" t="s">
        <v>88</v>
      </c>
      <c r="BF52" s="21" t="s">
        <v>88</v>
      </c>
      <c r="BG52" s="21" t="s">
        <v>89</v>
      </c>
      <c r="BH52" s="21" t="s">
        <v>90</v>
      </c>
      <c r="BI52" s="21" t="s">
        <v>91</v>
      </c>
      <c r="BJ52" s="21" t="n">
        <v>308</v>
      </c>
      <c r="BK52" s="21" t="n">
        <v>31.88</v>
      </c>
      <c r="BL52" s="21" t="n">
        <f aca="false">BJ52*BK52</f>
        <v>9819.04</v>
      </c>
      <c r="BM52" s="21" t="s">
        <v>356</v>
      </c>
      <c r="BN52" s="21" t="n">
        <v>6404199000</v>
      </c>
      <c r="BO52" s="21" t="n">
        <v>94508146</v>
      </c>
      <c r="BP52" s="34" t="n">
        <v>44361</v>
      </c>
    </row>
    <row r="53" customFormat="false" ht="14.45" hidden="false" customHeight="false" outlineLevel="0" collapsed="false">
      <c r="A53" s="21" t="n">
        <v>2000</v>
      </c>
      <c r="B53" s="21" t="n">
        <v>100291104</v>
      </c>
      <c r="C53" s="21" t="n">
        <v>10</v>
      </c>
      <c r="D53" s="21" t="s">
        <v>65</v>
      </c>
      <c r="E53" s="21" t="s">
        <v>66</v>
      </c>
      <c r="F53" s="21" t="s">
        <v>67</v>
      </c>
      <c r="G53" s="21" t="s">
        <v>68</v>
      </c>
      <c r="H53" s="21" t="n">
        <v>135388</v>
      </c>
      <c r="I53" s="21" t="s">
        <v>69</v>
      </c>
      <c r="J53" s="21" t="s">
        <v>100</v>
      </c>
      <c r="K53" s="21" t="s">
        <v>71</v>
      </c>
      <c r="L53" s="21" t="s">
        <v>72</v>
      </c>
      <c r="M53" s="21" t="s">
        <v>73</v>
      </c>
      <c r="N53" s="21" t="s">
        <v>365</v>
      </c>
      <c r="O53" s="21" t="s">
        <v>365</v>
      </c>
      <c r="P53" s="22" t="n">
        <v>150206</v>
      </c>
      <c r="Q53" s="21" t="s">
        <v>361</v>
      </c>
      <c r="R53" s="21" t="s">
        <v>362</v>
      </c>
      <c r="S53" s="21"/>
      <c r="T53" s="21"/>
      <c r="U53" s="21" t="s">
        <v>351</v>
      </c>
      <c r="V53" s="21" t="s">
        <v>351</v>
      </c>
      <c r="W53" s="21" t="s">
        <v>351</v>
      </c>
      <c r="X53" s="21" t="s">
        <v>79</v>
      </c>
      <c r="Y53" s="21" t="n">
        <v>225</v>
      </c>
      <c r="Z53" s="21"/>
      <c r="AA53" s="21" t="n">
        <v>6899513</v>
      </c>
      <c r="AB53" s="21" t="s">
        <v>352</v>
      </c>
      <c r="AC53" s="23" t="n">
        <v>31.87</v>
      </c>
      <c r="AD53" s="23" t="n">
        <v>7170.75</v>
      </c>
      <c r="AE53" s="21" t="s">
        <v>365</v>
      </c>
      <c r="AF53" s="24" t="n">
        <v>105.75</v>
      </c>
      <c r="AG53" s="25" t="n">
        <v>1464.621975</v>
      </c>
      <c r="AH53" s="25" t="n">
        <v>46.609875</v>
      </c>
      <c r="AI53" s="26" t="n">
        <v>225</v>
      </c>
      <c r="AJ53" s="26"/>
      <c r="AK53" s="26"/>
      <c r="AL53" s="26"/>
      <c r="AM53" s="27" t="s">
        <v>81</v>
      </c>
      <c r="AN53" s="28" t="s">
        <v>324</v>
      </c>
      <c r="AO53" s="28" t="s">
        <v>324</v>
      </c>
      <c r="AP53" s="29" t="n">
        <v>44356</v>
      </c>
      <c r="AQ53" s="29" t="n">
        <v>44407</v>
      </c>
      <c r="AR53" s="29" t="n">
        <v>44402</v>
      </c>
      <c r="AS53" s="30" t="n">
        <v>44433</v>
      </c>
      <c r="AT53" s="31"/>
      <c r="AU53" s="32" t="s">
        <v>353</v>
      </c>
      <c r="AV53" s="21"/>
      <c r="AW53" s="27"/>
      <c r="AX53" s="33" t="s">
        <v>366</v>
      </c>
      <c r="AY53" s="33" t="s">
        <v>365</v>
      </c>
      <c r="AZ53" s="21" t="n">
        <v>150206</v>
      </c>
      <c r="BA53" s="21" t="s">
        <v>364</v>
      </c>
      <c r="BB53" s="21" t="s">
        <v>362</v>
      </c>
      <c r="BC53" s="21" t="s">
        <v>86</v>
      </c>
      <c r="BD53" s="21" t="s">
        <v>87</v>
      </c>
      <c r="BE53" s="21" t="s">
        <v>88</v>
      </c>
      <c r="BF53" s="21" t="s">
        <v>88</v>
      </c>
      <c r="BG53" s="21" t="s">
        <v>89</v>
      </c>
      <c r="BH53" s="21" t="s">
        <v>90</v>
      </c>
      <c r="BI53" s="21" t="s">
        <v>91</v>
      </c>
      <c r="BJ53" s="21" t="n">
        <v>225</v>
      </c>
      <c r="BK53" s="21" t="n">
        <v>31.87</v>
      </c>
      <c r="BL53" s="21" t="n">
        <f aca="false">BJ53*BK53</f>
        <v>7170.75</v>
      </c>
      <c r="BM53" s="21" t="s">
        <v>356</v>
      </c>
      <c r="BN53" s="21" t="n">
        <v>6404199000</v>
      </c>
      <c r="BO53" s="21" t="n">
        <v>94508146</v>
      </c>
      <c r="BP53" s="34" t="n">
        <v>44361</v>
      </c>
    </row>
    <row r="54" customFormat="false" ht="14.45" hidden="false" customHeight="false" outlineLevel="0" collapsed="false">
      <c r="A54" s="21" t="n">
        <v>2000</v>
      </c>
      <c r="B54" s="21" t="n">
        <v>100291133</v>
      </c>
      <c r="C54" s="21" t="n">
        <v>10</v>
      </c>
      <c r="D54" s="21" t="s">
        <v>65</v>
      </c>
      <c r="E54" s="21" t="s">
        <v>66</v>
      </c>
      <c r="F54" s="21" t="s">
        <v>67</v>
      </c>
      <c r="G54" s="21" t="s">
        <v>68</v>
      </c>
      <c r="H54" s="21" t="n">
        <v>135388</v>
      </c>
      <c r="I54" s="21" t="s">
        <v>69</v>
      </c>
      <c r="J54" s="21" t="s">
        <v>100</v>
      </c>
      <c r="K54" s="21" t="s">
        <v>71</v>
      </c>
      <c r="L54" s="21" t="s">
        <v>72</v>
      </c>
      <c r="M54" s="21" t="s">
        <v>73</v>
      </c>
      <c r="N54" s="21" t="s">
        <v>367</v>
      </c>
      <c r="O54" s="21" t="s">
        <v>367</v>
      </c>
      <c r="P54" s="22" t="n">
        <v>171846</v>
      </c>
      <c r="Q54" s="21" t="s">
        <v>368</v>
      </c>
      <c r="R54" s="21" t="s">
        <v>369</v>
      </c>
      <c r="S54" s="21"/>
      <c r="T54" s="21"/>
      <c r="U54" s="21" t="s">
        <v>351</v>
      </c>
      <c r="V54" s="21" t="s">
        <v>351</v>
      </c>
      <c r="W54" s="21" t="s">
        <v>351</v>
      </c>
      <c r="X54" s="21" t="s">
        <v>79</v>
      </c>
      <c r="Y54" s="21" t="n">
        <v>116</v>
      </c>
      <c r="Z54" s="21"/>
      <c r="AA54" s="21" t="n">
        <v>6899513</v>
      </c>
      <c r="AB54" s="21" t="s">
        <v>352</v>
      </c>
      <c r="AC54" s="23" t="n">
        <v>35.7</v>
      </c>
      <c r="AD54" s="23" t="n">
        <v>4141.2</v>
      </c>
      <c r="AE54" s="21" t="s">
        <v>367</v>
      </c>
      <c r="AF54" s="24" t="n">
        <v>54.52</v>
      </c>
      <c r="AG54" s="25" t="n">
        <v>844.52756</v>
      </c>
      <c r="AH54" s="25" t="n">
        <v>26.9178</v>
      </c>
      <c r="AI54" s="26" t="n">
        <v>116</v>
      </c>
      <c r="AJ54" s="26"/>
      <c r="AK54" s="26"/>
      <c r="AL54" s="26"/>
      <c r="AM54" s="27" t="s">
        <v>81</v>
      </c>
      <c r="AN54" s="28" t="s">
        <v>324</v>
      </c>
      <c r="AO54" s="28" t="s">
        <v>324</v>
      </c>
      <c r="AP54" s="29" t="n">
        <v>44356</v>
      </c>
      <c r="AQ54" s="29" t="n">
        <v>44407</v>
      </c>
      <c r="AR54" s="29" t="n">
        <v>44402</v>
      </c>
      <c r="AS54" s="30" t="n">
        <v>44433</v>
      </c>
      <c r="AT54" s="31"/>
      <c r="AU54" s="32" t="s">
        <v>353</v>
      </c>
      <c r="AV54" s="21"/>
      <c r="AW54" s="27"/>
      <c r="AX54" s="33" t="s">
        <v>370</v>
      </c>
      <c r="AY54" s="33" t="s">
        <v>367</v>
      </c>
      <c r="AZ54" s="21" t="n">
        <v>171846</v>
      </c>
      <c r="BA54" s="21" t="s">
        <v>371</v>
      </c>
      <c r="BB54" s="21" t="s">
        <v>369</v>
      </c>
      <c r="BC54" s="21" t="s">
        <v>86</v>
      </c>
      <c r="BD54" s="21" t="s">
        <v>87</v>
      </c>
      <c r="BE54" s="21" t="s">
        <v>88</v>
      </c>
      <c r="BF54" s="21" t="s">
        <v>88</v>
      </c>
      <c r="BG54" s="21" t="s">
        <v>89</v>
      </c>
      <c r="BH54" s="21" t="s">
        <v>90</v>
      </c>
      <c r="BI54" s="21" t="s">
        <v>91</v>
      </c>
      <c r="BJ54" s="21" t="n">
        <v>116</v>
      </c>
      <c r="BK54" s="21" t="n">
        <v>35.7</v>
      </c>
      <c r="BL54" s="21" t="n">
        <f aca="false">BJ54*BK54</f>
        <v>4141.2</v>
      </c>
      <c r="BM54" s="21" t="s">
        <v>130</v>
      </c>
      <c r="BN54" s="21" t="n">
        <v>6404199000</v>
      </c>
      <c r="BO54" s="21" t="n">
        <v>94508146</v>
      </c>
      <c r="BP54" s="34" t="n">
        <v>44361</v>
      </c>
    </row>
    <row r="55" customFormat="false" ht="14.45" hidden="false" customHeight="false" outlineLevel="0" collapsed="false">
      <c r="A55" s="21" t="n">
        <v>2000</v>
      </c>
      <c r="B55" s="21" t="n">
        <v>100291156</v>
      </c>
      <c r="C55" s="21" t="n">
        <v>10</v>
      </c>
      <c r="D55" s="21" t="s">
        <v>65</v>
      </c>
      <c r="E55" s="21" t="s">
        <v>66</v>
      </c>
      <c r="F55" s="21" t="s">
        <v>67</v>
      </c>
      <c r="G55" s="21" t="s">
        <v>68</v>
      </c>
      <c r="H55" s="21" t="n">
        <v>135388</v>
      </c>
      <c r="I55" s="21" t="s">
        <v>69</v>
      </c>
      <c r="J55" s="21" t="s">
        <v>100</v>
      </c>
      <c r="K55" s="21" t="s">
        <v>71</v>
      </c>
      <c r="L55" s="21" t="s">
        <v>72</v>
      </c>
      <c r="M55" s="21" t="s">
        <v>73</v>
      </c>
      <c r="N55" s="21" t="s">
        <v>372</v>
      </c>
      <c r="O55" s="21" t="s">
        <v>372</v>
      </c>
      <c r="P55" s="22" t="n">
        <v>171848</v>
      </c>
      <c r="Q55" s="21" t="s">
        <v>368</v>
      </c>
      <c r="R55" s="21" t="s">
        <v>369</v>
      </c>
      <c r="S55" s="21"/>
      <c r="T55" s="21"/>
      <c r="U55" s="21" t="s">
        <v>351</v>
      </c>
      <c r="V55" s="21" t="s">
        <v>351</v>
      </c>
      <c r="W55" s="21" t="s">
        <v>351</v>
      </c>
      <c r="X55" s="21" t="s">
        <v>79</v>
      </c>
      <c r="Y55" s="21" t="n">
        <v>74</v>
      </c>
      <c r="Z55" s="21"/>
      <c r="AA55" s="21" t="n">
        <v>6899513</v>
      </c>
      <c r="AB55" s="21" t="s">
        <v>352</v>
      </c>
      <c r="AC55" s="23" t="n">
        <v>35.7</v>
      </c>
      <c r="AD55" s="23" t="n">
        <v>2641.8</v>
      </c>
      <c r="AE55" s="21" t="s">
        <v>372</v>
      </c>
      <c r="AF55" s="24" t="n">
        <v>34.78</v>
      </c>
      <c r="AG55" s="25" t="n">
        <v>538.75034</v>
      </c>
      <c r="AH55" s="25" t="n">
        <v>17.1717</v>
      </c>
      <c r="AI55" s="26" t="n">
        <v>74</v>
      </c>
      <c r="AJ55" s="26"/>
      <c r="AK55" s="26"/>
      <c r="AL55" s="26"/>
      <c r="AM55" s="27" t="s">
        <v>81</v>
      </c>
      <c r="AN55" s="28" t="s">
        <v>324</v>
      </c>
      <c r="AO55" s="28" t="s">
        <v>324</v>
      </c>
      <c r="AP55" s="29" t="n">
        <v>44356</v>
      </c>
      <c r="AQ55" s="29" t="n">
        <v>44407</v>
      </c>
      <c r="AR55" s="29" t="n">
        <v>44402</v>
      </c>
      <c r="AS55" s="30" t="n">
        <v>44433</v>
      </c>
      <c r="AT55" s="31"/>
      <c r="AU55" s="32" t="s">
        <v>353</v>
      </c>
      <c r="AV55" s="21"/>
      <c r="AW55" s="27"/>
      <c r="AX55" s="33" t="s">
        <v>373</v>
      </c>
      <c r="AY55" s="33" t="s">
        <v>372</v>
      </c>
      <c r="AZ55" s="21" t="n">
        <v>171848</v>
      </c>
      <c r="BA55" s="21" t="s">
        <v>374</v>
      </c>
      <c r="BB55" s="21" t="s">
        <v>369</v>
      </c>
      <c r="BC55" s="21" t="s">
        <v>86</v>
      </c>
      <c r="BD55" s="21" t="s">
        <v>87</v>
      </c>
      <c r="BE55" s="21" t="s">
        <v>88</v>
      </c>
      <c r="BF55" s="21" t="s">
        <v>88</v>
      </c>
      <c r="BG55" s="21" t="s">
        <v>89</v>
      </c>
      <c r="BH55" s="21" t="s">
        <v>90</v>
      </c>
      <c r="BI55" s="21" t="s">
        <v>91</v>
      </c>
      <c r="BJ55" s="21" t="n">
        <v>74</v>
      </c>
      <c r="BK55" s="21" t="n">
        <v>35.7</v>
      </c>
      <c r="BL55" s="21" t="n">
        <f aca="false">BJ55*BK55</f>
        <v>2641.8</v>
      </c>
      <c r="BM55" s="21" t="s">
        <v>130</v>
      </c>
      <c r="BN55" s="21" t="n">
        <v>6404199000</v>
      </c>
      <c r="BO55" s="21" t="n">
        <v>94508146</v>
      </c>
      <c r="BP55" s="34" t="n">
        <v>44361</v>
      </c>
    </row>
    <row r="56" customFormat="false" ht="14.45" hidden="false" customHeight="false" outlineLevel="0" collapsed="false">
      <c r="A56" s="21" t="n">
        <v>2000</v>
      </c>
      <c r="B56" s="21" t="n">
        <v>100291177</v>
      </c>
      <c r="C56" s="21" t="n">
        <v>10</v>
      </c>
      <c r="D56" s="21" t="s">
        <v>65</v>
      </c>
      <c r="E56" s="21" t="s">
        <v>66</v>
      </c>
      <c r="F56" s="21" t="s">
        <v>67</v>
      </c>
      <c r="G56" s="21" t="s">
        <v>68</v>
      </c>
      <c r="H56" s="21" t="n">
        <v>135388</v>
      </c>
      <c r="I56" s="21" t="s">
        <v>69</v>
      </c>
      <c r="J56" s="21" t="s">
        <v>100</v>
      </c>
      <c r="K56" s="21" t="s">
        <v>71</v>
      </c>
      <c r="L56" s="21" t="s">
        <v>72</v>
      </c>
      <c r="M56" s="21" t="s">
        <v>73</v>
      </c>
      <c r="N56" s="21" t="s">
        <v>375</v>
      </c>
      <c r="O56" s="21" t="s">
        <v>375</v>
      </c>
      <c r="P56" s="22" t="n">
        <v>171847</v>
      </c>
      <c r="Q56" s="21" t="s">
        <v>376</v>
      </c>
      <c r="R56" s="21" t="s">
        <v>377</v>
      </c>
      <c r="S56" s="21"/>
      <c r="T56" s="21"/>
      <c r="U56" s="21" t="s">
        <v>351</v>
      </c>
      <c r="V56" s="21" t="s">
        <v>351</v>
      </c>
      <c r="W56" s="21" t="s">
        <v>351</v>
      </c>
      <c r="X56" s="21" t="s">
        <v>79</v>
      </c>
      <c r="Y56" s="21" t="n">
        <v>115</v>
      </c>
      <c r="Z56" s="21"/>
      <c r="AA56" s="21" t="n">
        <v>6899513</v>
      </c>
      <c r="AB56" s="21" t="s">
        <v>352</v>
      </c>
      <c r="AC56" s="23" t="n">
        <v>35.7</v>
      </c>
      <c r="AD56" s="23" t="n">
        <v>4105.5</v>
      </c>
      <c r="AE56" s="21" t="s">
        <v>375</v>
      </c>
      <c r="AF56" s="24" t="n">
        <v>54.05</v>
      </c>
      <c r="AG56" s="25" t="n">
        <v>837.24715</v>
      </c>
      <c r="AH56" s="25" t="n">
        <v>26.68575</v>
      </c>
      <c r="AI56" s="26" t="n">
        <v>115</v>
      </c>
      <c r="AJ56" s="26"/>
      <c r="AK56" s="26"/>
      <c r="AL56" s="26"/>
      <c r="AM56" s="27" t="s">
        <v>81</v>
      </c>
      <c r="AN56" s="28" t="s">
        <v>324</v>
      </c>
      <c r="AO56" s="28" t="s">
        <v>324</v>
      </c>
      <c r="AP56" s="29" t="n">
        <v>44356</v>
      </c>
      <c r="AQ56" s="29" t="n">
        <v>44407</v>
      </c>
      <c r="AR56" s="29" t="n">
        <v>44402</v>
      </c>
      <c r="AS56" s="30" t="n">
        <v>44433</v>
      </c>
      <c r="AT56" s="31"/>
      <c r="AU56" s="32" t="s">
        <v>353</v>
      </c>
      <c r="AV56" s="21"/>
      <c r="AW56" s="27"/>
      <c r="AX56" s="33" t="s">
        <v>378</v>
      </c>
      <c r="AY56" s="33" t="s">
        <v>375</v>
      </c>
      <c r="AZ56" s="21" t="n">
        <v>171847</v>
      </c>
      <c r="BA56" s="21" t="s">
        <v>379</v>
      </c>
      <c r="BB56" s="21" t="s">
        <v>377</v>
      </c>
      <c r="BC56" s="21" t="s">
        <v>86</v>
      </c>
      <c r="BD56" s="21" t="s">
        <v>87</v>
      </c>
      <c r="BE56" s="21" t="s">
        <v>88</v>
      </c>
      <c r="BF56" s="21" t="s">
        <v>88</v>
      </c>
      <c r="BG56" s="21" t="s">
        <v>89</v>
      </c>
      <c r="BH56" s="21" t="s">
        <v>90</v>
      </c>
      <c r="BI56" s="21" t="s">
        <v>91</v>
      </c>
      <c r="BJ56" s="21" t="n">
        <v>115</v>
      </c>
      <c r="BK56" s="21" t="n">
        <v>35.7</v>
      </c>
      <c r="BL56" s="21" t="n">
        <f aca="false">BJ56*BK56</f>
        <v>4105.5</v>
      </c>
      <c r="BM56" s="21" t="s">
        <v>130</v>
      </c>
      <c r="BN56" s="21" t="n">
        <v>6404199000</v>
      </c>
      <c r="BO56" s="21" t="n">
        <v>94508146</v>
      </c>
      <c r="BP56" s="34" t="n">
        <v>44361</v>
      </c>
    </row>
    <row r="57" customFormat="false" ht="14.45" hidden="false" customHeight="false" outlineLevel="0" collapsed="false">
      <c r="A57" s="21" t="n">
        <v>2000</v>
      </c>
      <c r="B57" s="21" t="n">
        <v>100291200</v>
      </c>
      <c r="C57" s="21" t="n">
        <v>10</v>
      </c>
      <c r="D57" s="21" t="s">
        <v>65</v>
      </c>
      <c r="E57" s="21" t="s">
        <v>66</v>
      </c>
      <c r="F57" s="21" t="s">
        <v>67</v>
      </c>
      <c r="G57" s="21" t="s">
        <v>68</v>
      </c>
      <c r="H57" s="21" t="n">
        <v>135388</v>
      </c>
      <c r="I57" s="21" t="s">
        <v>69</v>
      </c>
      <c r="J57" s="21" t="s">
        <v>100</v>
      </c>
      <c r="K57" s="21" t="s">
        <v>71</v>
      </c>
      <c r="L57" s="21" t="s">
        <v>72</v>
      </c>
      <c r="M57" s="21" t="s">
        <v>73</v>
      </c>
      <c r="N57" s="21" t="s">
        <v>380</v>
      </c>
      <c r="O57" s="21" t="s">
        <v>380</v>
      </c>
      <c r="P57" s="22" t="n">
        <v>171849</v>
      </c>
      <c r="Q57" s="21" t="s">
        <v>376</v>
      </c>
      <c r="R57" s="21" t="s">
        <v>377</v>
      </c>
      <c r="S57" s="21"/>
      <c r="T57" s="21"/>
      <c r="U57" s="21" t="s">
        <v>351</v>
      </c>
      <c r="V57" s="21" t="s">
        <v>351</v>
      </c>
      <c r="W57" s="21" t="s">
        <v>351</v>
      </c>
      <c r="X57" s="21" t="s">
        <v>79</v>
      </c>
      <c r="Y57" s="21" t="n">
        <v>74</v>
      </c>
      <c r="Z57" s="21"/>
      <c r="AA57" s="21" t="n">
        <v>6899513</v>
      </c>
      <c r="AB57" s="21" t="s">
        <v>352</v>
      </c>
      <c r="AC57" s="23" t="n">
        <v>35.7</v>
      </c>
      <c r="AD57" s="23" t="n">
        <v>2641.8</v>
      </c>
      <c r="AE57" s="21" t="s">
        <v>380</v>
      </c>
      <c r="AF57" s="24" t="n">
        <v>34.78</v>
      </c>
      <c r="AG57" s="25" t="n">
        <v>538.75034</v>
      </c>
      <c r="AH57" s="25" t="n">
        <v>17.1717</v>
      </c>
      <c r="AI57" s="26" t="n">
        <v>74</v>
      </c>
      <c r="AJ57" s="26"/>
      <c r="AK57" s="26"/>
      <c r="AL57" s="26"/>
      <c r="AM57" s="27" t="s">
        <v>81</v>
      </c>
      <c r="AN57" s="28" t="s">
        <v>324</v>
      </c>
      <c r="AO57" s="28" t="s">
        <v>324</v>
      </c>
      <c r="AP57" s="29" t="n">
        <v>44356</v>
      </c>
      <c r="AQ57" s="29" t="n">
        <v>44407</v>
      </c>
      <c r="AR57" s="29" t="n">
        <v>44402</v>
      </c>
      <c r="AS57" s="30" t="n">
        <v>44433</v>
      </c>
      <c r="AT57" s="31"/>
      <c r="AU57" s="32" t="s">
        <v>353</v>
      </c>
      <c r="AV57" s="21"/>
      <c r="AW57" s="27"/>
      <c r="AX57" s="33" t="s">
        <v>381</v>
      </c>
      <c r="AY57" s="33" t="s">
        <v>380</v>
      </c>
      <c r="AZ57" s="21" t="n">
        <v>171849</v>
      </c>
      <c r="BA57" s="21" t="s">
        <v>382</v>
      </c>
      <c r="BB57" s="21" t="s">
        <v>377</v>
      </c>
      <c r="BC57" s="21" t="s">
        <v>86</v>
      </c>
      <c r="BD57" s="21" t="s">
        <v>87</v>
      </c>
      <c r="BE57" s="21" t="s">
        <v>88</v>
      </c>
      <c r="BF57" s="21" t="s">
        <v>88</v>
      </c>
      <c r="BG57" s="21" t="s">
        <v>89</v>
      </c>
      <c r="BH57" s="21" t="s">
        <v>90</v>
      </c>
      <c r="BI57" s="21" t="s">
        <v>91</v>
      </c>
      <c r="BJ57" s="21" t="n">
        <v>74</v>
      </c>
      <c r="BK57" s="21" t="n">
        <v>35.7</v>
      </c>
      <c r="BL57" s="21" t="n">
        <f aca="false">BJ57*BK57</f>
        <v>2641.8</v>
      </c>
      <c r="BM57" s="21" t="s">
        <v>130</v>
      </c>
      <c r="BN57" s="21" t="n">
        <v>6404199000</v>
      </c>
      <c r="BO57" s="21" t="n">
        <v>94508146</v>
      </c>
      <c r="BP57" s="34" t="n">
        <v>44361</v>
      </c>
    </row>
    <row r="58" customFormat="false" ht="14.45" hidden="false" customHeight="false" outlineLevel="0" collapsed="false">
      <c r="A58" s="21" t="n">
        <v>2000</v>
      </c>
      <c r="B58" s="21" t="n">
        <v>100291265</v>
      </c>
      <c r="C58" s="21" t="n">
        <v>10</v>
      </c>
      <c r="D58" s="21" t="s">
        <v>65</v>
      </c>
      <c r="E58" s="21" t="s">
        <v>66</v>
      </c>
      <c r="F58" s="21" t="s">
        <v>67</v>
      </c>
      <c r="G58" s="21" t="s">
        <v>68</v>
      </c>
      <c r="H58" s="21" t="n">
        <v>135388</v>
      </c>
      <c r="I58" s="21" t="s">
        <v>69</v>
      </c>
      <c r="J58" s="21" t="s">
        <v>100</v>
      </c>
      <c r="K58" s="21" t="s">
        <v>71</v>
      </c>
      <c r="L58" s="21" t="s">
        <v>72</v>
      </c>
      <c r="M58" s="21" t="s">
        <v>73</v>
      </c>
      <c r="N58" s="21" t="s">
        <v>383</v>
      </c>
      <c r="O58" s="21" t="s">
        <v>383</v>
      </c>
      <c r="P58" s="22" t="n">
        <v>168710</v>
      </c>
      <c r="Q58" s="21" t="s">
        <v>94</v>
      </c>
      <c r="R58" s="21" t="s">
        <v>384</v>
      </c>
      <c r="S58" s="21"/>
      <c r="T58" s="21"/>
      <c r="U58" s="21" t="s">
        <v>351</v>
      </c>
      <c r="V58" s="21" t="s">
        <v>351</v>
      </c>
      <c r="W58" s="21" t="s">
        <v>351</v>
      </c>
      <c r="X58" s="21" t="s">
        <v>79</v>
      </c>
      <c r="Y58" s="21" t="n">
        <v>336</v>
      </c>
      <c r="Z58" s="21"/>
      <c r="AA58" s="21" t="n">
        <v>6846688</v>
      </c>
      <c r="AB58" s="21" t="s">
        <v>239</v>
      </c>
      <c r="AC58" s="23" t="n">
        <v>19.13</v>
      </c>
      <c r="AD58" s="23" t="n">
        <v>6427.68</v>
      </c>
      <c r="AE58" s="21" t="s">
        <v>383</v>
      </c>
      <c r="AF58" s="24" t="n">
        <v>420</v>
      </c>
      <c r="AG58" s="25" t="n">
        <v>1377.891984</v>
      </c>
      <c r="AH58" s="25" t="n">
        <v>41.77992</v>
      </c>
      <c r="AI58" s="26" t="n">
        <v>336</v>
      </c>
      <c r="AJ58" s="26" t="n">
        <v>91</v>
      </c>
      <c r="AK58" s="26" t="n">
        <v>220</v>
      </c>
      <c r="AL58" s="26" t="n">
        <v>25</v>
      </c>
      <c r="AM58" s="27" t="s">
        <v>106</v>
      </c>
      <c r="AN58" s="28" t="s">
        <v>324</v>
      </c>
      <c r="AO58" s="28" t="s">
        <v>324</v>
      </c>
      <c r="AP58" s="29" t="n">
        <v>44356</v>
      </c>
      <c r="AQ58" s="29" t="n">
        <v>44407</v>
      </c>
      <c r="AR58" s="29" t="n">
        <v>44402</v>
      </c>
      <c r="AS58" s="30" t="n">
        <v>44433</v>
      </c>
      <c r="AT58" s="31"/>
      <c r="AU58" s="32" t="s">
        <v>385</v>
      </c>
      <c r="AV58" s="21"/>
      <c r="AW58" s="27"/>
      <c r="AX58" s="33" t="s">
        <v>386</v>
      </c>
      <c r="AY58" s="33" t="s">
        <v>383</v>
      </c>
      <c r="AZ58" s="21" t="n">
        <v>168710</v>
      </c>
      <c r="BA58" s="21" t="s">
        <v>387</v>
      </c>
      <c r="BB58" s="21" t="s">
        <v>384</v>
      </c>
      <c r="BC58" s="21" t="s">
        <v>86</v>
      </c>
      <c r="BD58" s="21" t="s">
        <v>87</v>
      </c>
      <c r="BE58" s="21" t="s">
        <v>388</v>
      </c>
      <c r="BF58" s="21" t="s">
        <v>118</v>
      </c>
      <c r="BG58" s="21" t="s">
        <v>89</v>
      </c>
      <c r="BH58" s="21" t="s">
        <v>90</v>
      </c>
      <c r="BI58" s="21" t="s">
        <v>91</v>
      </c>
      <c r="BJ58" s="21" t="n">
        <v>336</v>
      </c>
      <c r="BK58" s="21" t="n">
        <v>19.13</v>
      </c>
      <c r="BL58" s="21" t="n">
        <f aca="false">BJ58*BK58</f>
        <v>6427.68</v>
      </c>
      <c r="BM58" s="21" t="s">
        <v>130</v>
      </c>
      <c r="BN58" s="21" t="n">
        <v>6403999600</v>
      </c>
      <c r="BO58" s="21" t="n">
        <v>94508143</v>
      </c>
      <c r="BP58" s="36" t="n">
        <v>44361</v>
      </c>
    </row>
    <row r="59" customFormat="false" ht="43.15" hidden="false" customHeight="false" outlineLevel="0" collapsed="false">
      <c r="A59" s="21" t="n">
        <v>2000</v>
      </c>
      <c r="B59" s="21" t="n">
        <v>100283765</v>
      </c>
      <c r="C59" s="21" t="n">
        <v>10</v>
      </c>
      <c r="D59" s="21" t="s">
        <v>389</v>
      </c>
      <c r="E59" s="21" t="s">
        <v>390</v>
      </c>
      <c r="F59" s="21" t="s">
        <v>67</v>
      </c>
      <c r="G59" s="21" t="s">
        <v>68</v>
      </c>
      <c r="H59" s="21" t="n">
        <v>135388</v>
      </c>
      <c r="I59" s="21" t="s">
        <v>69</v>
      </c>
      <c r="J59" s="21" t="s">
        <v>70</v>
      </c>
      <c r="K59" s="21" t="s">
        <v>71</v>
      </c>
      <c r="L59" s="21" t="s">
        <v>72</v>
      </c>
      <c r="M59" s="21" t="s">
        <v>73</v>
      </c>
      <c r="N59" s="21" t="s">
        <v>391</v>
      </c>
      <c r="O59" s="21" t="s">
        <v>391</v>
      </c>
      <c r="P59" s="22" t="n">
        <v>172344</v>
      </c>
      <c r="Q59" s="21" t="s">
        <v>94</v>
      </c>
      <c r="R59" s="21" t="s">
        <v>392</v>
      </c>
      <c r="S59" s="21"/>
      <c r="T59" s="21" t="n">
        <v>6404199000</v>
      </c>
      <c r="U59" s="21" t="s">
        <v>78</v>
      </c>
      <c r="V59" s="21" t="s">
        <v>78</v>
      </c>
      <c r="W59" s="21" t="s">
        <v>78</v>
      </c>
      <c r="X59" s="21" t="s">
        <v>79</v>
      </c>
      <c r="Y59" s="21" t="n">
        <v>144</v>
      </c>
      <c r="Z59" s="21"/>
      <c r="AA59" s="21" t="n">
        <v>6799458</v>
      </c>
      <c r="AB59" s="21" t="s">
        <v>80</v>
      </c>
      <c r="AC59" s="23" t="n">
        <v>43.35</v>
      </c>
      <c r="AD59" s="23" t="n">
        <v>6242.4</v>
      </c>
      <c r="AE59" s="21" t="s">
        <v>391</v>
      </c>
      <c r="AF59" s="24" t="n">
        <v>67.68</v>
      </c>
      <c r="AG59" s="25" t="n">
        <v>1270.13112</v>
      </c>
      <c r="AH59" s="25" t="n">
        <v>40.5756</v>
      </c>
      <c r="AI59" s="26" t="n">
        <v>144</v>
      </c>
      <c r="AJ59" s="26"/>
      <c r="AK59" s="26"/>
      <c r="AL59" s="26"/>
      <c r="AM59" s="27" t="s">
        <v>81</v>
      </c>
      <c r="AN59" s="28" t="s">
        <v>393</v>
      </c>
      <c r="AO59" s="28" t="s">
        <v>393</v>
      </c>
      <c r="AP59" s="29" t="n">
        <v>44330</v>
      </c>
      <c r="AQ59" s="29" t="n">
        <v>44383</v>
      </c>
      <c r="AR59" s="29" t="n">
        <v>44384</v>
      </c>
      <c r="AS59" s="30" t="n">
        <v>44386</v>
      </c>
      <c r="AT59" s="31"/>
      <c r="AU59" s="32" t="s">
        <v>394</v>
      </c>
      <c r="AV59" s="21"/>
      <c r="AW59" s="27"/>
      <c r="AX59" s="33" t="s">
        <v>395</v>
      </c>
      <c r="AY59" s="33" t="s">
        <v>391</v>
      </c>
      <c r="AZ59" s="21" t="n">
        <v>172344</v>
      </c>
      <c r="BA59" s="21" t="s">
        <v>396</v>
      </c>
      <c r="BB59" s="21" t="s">
        <v>392</v>
      </c>
      <c r="BC59" s="21" t="s">
        <v>86</v>
      </c>
      <c r="BD59" s="21" t="s">
        <v>87</v>
      </c>
      <c r="BE59" s="21" t="s">
        <v>88</v>
      </c>
      <c r="BF59" s="21" t="s">
        <v>88</v>
      </c>
      <c r="BG59" s="21" t="s">
        <v>89</v>
      </c>
      <c r="BH59" s="21" t="s">
        <v>90</v>
      </c>
      <c r="BI59" s="21" t="s">
        <v>397</v>
      </c>
      <c r="BJ59" s="21" t="n">
        <v>144</v>
      </c>
      <c r="BK59" s="21" t="n">
        <v>43.35</v>
      </c>
      <c r="BL59" s="21" t="n">
        <f aca="false">BJ59*BK59</f>
        <v>6242.4</v>
      </c>
      <c r="BM59" s="21" t="s">
        <v>170</v>
      </c>
      <c r="BN59" s="21" t="n">
        <v>6404199000</v>
      </c>
      <c r="BO59" s="21" t="n">
        <v>94489083</v>
      </c>
      <c r="BP59" s="34" t="n">
        <v>44334</v>
      </c>
    </row>
    <row r="60" customFormat="false" ht="43.15" hidden="false" customHeight="false" outlineLevel="0" collapsed="false">
      <c r="A60" s="21" t="n">
        <v>2000</v>
      </c>
      <c r="B60" s="21" t="n">
        <v>100284038</v>
      </c>
      <c r="C60" s="21" t="n">
        <v>10</v>
      </c>
      <c r="D60" s="21" t="s">
        <v>389</v>
      </c>
      <c r="E60" s="21" t="s">
        <v>390</v>
      </c>
      <c r="F60" s="21" t="s">
        <v>67</v>
      </c>
      <c r="G60" s="21" t="s">
        <v>68</v>
      </c>
      <c r="H60" s="21" t="n">
        <v>135388</v>
      </c>
      <c r="I60" s="21" t="s">
        <v>69</v>
      </c>
      <c r="J60" s="21" t="s">
        <v>70</v>
      </c>
      <c r="K60" s="21" t="s">
        <v>71</v>
      </c>
      <c r="L60" s="21" t="s">
        <v>72</v>
      </c>
      <c r="M60" s="21" t="s">
        <v>73</v>
      </c>
      <c r="N60" s="21" t="s">
        <v>398</v>
      </c>
      <c r="O60" s="21" t="s">
        <v>398</v>
      </c>
      <c r="P60" s="22" t="n">
        <v>172345</v>
      </c>
      <c r="Q60" s="21" t="s">
        <v>399</v>
      </c>
      <c r="R60" s="21" t="s">
        <v>400</v>
      </c>
      <c r="S60" s="21"/>
      <c r="T60" s="21" t="n">
        <v>6404199000</v>
      </c>
      <c r="U60" s="21" t="s">
        <v>78</v>
      </c>
      <c r="V60" s="21" t="s">
        <v>78</v>
      </c>
      <c r="W60" s="21" t="s">
        <v>78</v>
      </c>
      <c r="X60" s="21" t="s">
        <v>79</v>
      </c>
      <c r="Y60" s="21" t="n">
        <v>96</v>
      </c>
      <c r="Z60" s="21"/>
      <c r="AA60" s="21" t="n">
        <v>6799458</v>
      </c>
      <c r="AB60" s="21" t="s">
        <v>80</v>
      </c>
      <c r="AC60" s="23" t="n">
        <v>42.08</v>
      </c>
      <c r="AD60" s="23" t="n">
        <v>4039.68</v>
      </c>
      <c r="AE60" s="21" t="s">
        <v>398</v>
      </c>
      <c r="AF60" s="24" t="n">
        <v>45.12</v>
      </c>
      <c r="AG60" s="25" t="n">
        <v>822.211584</v>
      </c>
      <c r="AH60" s="25" t="n">
        <v>26.25792</v>
      </c>
      <c r="AI60" s="26" t="n">
        <v>96</v>
      </c>
      <c r="AJ60" s="26"/>
      <c r="AK60" s="26"/>
      <c r="AL60" s="26"/>
      <c r="AM60" s="27" t="s">
        <v>81</v>
      </c>
      <c r="AN60" s="28" t="s">
        <v>393</v>
      </c>
      <c r="AO60" s="28" t="s">
        <v>393</v>
      </c>
      <c r="AP60" s="29" t="n">
        <v>44330</v>
      </c>
      <c r="AQ60" s="29" t="n">
        <v>44383</v>
      </c>
      <c r="AR60" s="29" t="n">
        <v>44384</v>
      </c>
      <c r="AS60" s="30" t="n">
        <v>44386</v>
      </c>
      <c r="AT60" s="31"/>
      <c r="AU60" s="32" t="s">
        <v>394</v>
      </c>
      <c r="AV60" s="21"/>
      <c r="AW60" s="27"/>
      <c r="AX60" s="33" t="s">
        <v>401</v>
      </c>
      <c r="AY60" s="33" t="s">
        <v>398</v>
      </c>
      <c r="AZ60" s="21" t="n">
        <v>172345</v>
      </c>
      <c r="BA60" s="21" t="s">
        <v>402</v>
      </c>
      <c r="BB60" s="21" t="s">
        <v>400</v>
      </c>
      <c r="BC60" s="21" t="s">
        <v>86</v>
      </c>
      <c r="BD60" s="21" t="s">
        <v>87</v>
      </c>
      <c r="BE60" s="21" t="s">
        <v>88</v>
      </c>
      <c r="BF60" s="21" t="s">
        <v>88</v>
      </c>
      <c r="BG60" s="21" t="s">
        <v>89</v>
      </c>
      <c r="BH60" s="21" t="s">
        <v>90</v>
      </c>
      <c r="BI60" s="21" t="s">
        <v>397</v>
      </c>
      <c r="BJ60" s="21" t="n">
        <v>96</v>
      </c>
      <c r="BK60" s="21" t="n">
        <v>42.08</v>
      </c>
      <c r="BL60" s="21" t="n">
        <f aca="false">BJ60*BK60</f>
        <v>4039.68</v>
      </c>
      <c r="BM60" s="21" t="s">
        <v>170</v>
      </c>
      <c r="BN60" s="21" t="n">
        <v>6404199000</v>
      </c>
      <c r="BO60" s="21" t="n">
        <v>94489083</v>
      </c>
      <c r="BP60" s="34" t="n">
        <v>44334</v>
      </c>
    </row>
    <row r="61" customFormat="false" ht="14.45" hidden="false" customHeight="false" outlineLevel="0" collapsed="false">
      <c r="A61" s="21" t="n">
        <v>2000</v>
      </c>
      <c r="B61" s="21" t="n">
        <v>100285232</v>
      </c>
      <c r="C61" s="21" t="n">
        <v>10</v>
      </c>
      <c r="D61" s="21" t="s">
        <v>389</v>
      </c>
      <c r="E61" s="21" t="s">
        <v>390</v>
      </c>
      <c r="F61" s="21" t="s">
        <v>67</v>
      </c>
      <c r="G61" s="21" t="s">
        <v>68</v>
      </c>
      <c r="H61" s="21" t="n">
        <v>135388</v>
      </c>
      <c r="I61" s="21" t="s">
        <v>69</v>
      </c>
      <c r="J61" s="21" t="s">
        <v>70</v>
      </c>
      <c r="K61" s="21" t="s">
        <v>71</v>
      </c>
      <c r="L61" s="21" t="s">
        <v>403</v>
      </c>
      <c r="M61" s="21" t="s">
        <v>73</v>
      </c>
      <c r="N61" s="21" t="s">
        <v>404</v>
      </c>
      <c r="O61" s="21" t="s">
        <v>404</v>
      </c>
      <c r="P61" s="22" t="n">
        <v>172488</v>
      </c>
      <c r="Q61" s="21" t="s">
        <v>405</v>
      </c>
      <c r="R61" s="21" t="s">
        <v>406</v>
      </c>
      <c r="S61" s="21"/>
      <c r="T61" s="21" t="n">
        <v>6404199000</v>
      </c>
      <c r="U61" s="21" t="s">
        <v>78</v>
      </c>
      <c r="V61" s="21" t="s">
        <v>78</v>
      </c>
      <c r="W61" s="21" t="s">
        <v>78</v>
      </c>
      <c r="X61" s="21" t="s">
        <v>79</v>
      </c>
      <c r="Y61" s="21" t="n">
        <v>120</v>
      </c>
      <c r="Z61" s="21"/>
      <c r="AA61" s="21" t="n">
        <v>6799458</v>
      </c>
      <c r="AB61" s="21" t="s">
        <v>80</v>
      </c>
      <c r="AC61" s="23" t="n">
        <v>30.6</v>
      </c>
      <c r="AD61" s="23" t="n">
        <v>3672</v>
      </c>
      <c r="AE61" s="21" t="s">
        <v>404</v>
      </c>
      <c r="AF61" s="24" t="n">
        <v>56.4</v>
      </c>
      <c r="AG61" s="25" t="n">
        <v>750.4536</v>
      </c>
      <c r="AH61" s="25" t="n">
        <v>23.868</v>
      </c>
      <c r="AI61" s="26" t="n">
        <v>120</v>
      </c>
      <c r="AJ61" s="26"/>
      <c r="AK61" s="26"/>
      <c r="AL61" s="26"/>
      <c r="AM61" s="27" t="s">
        <v>81</v>
      </c>
      <c r="AN61" s="28" t="s">
        <v>393</v>
      </c>
      <c r="AO61" s="28" t="s">
        <v>393</v>
      </c>
      <c r="AP61" s="29" t="n">
        <v>44330</v>
      </c>
      <c r="AQ61" s="29" t="n">
        <v>44383</v>
      </c>
      <c r="AR61" s="29" t="n">
        <v>44384</v>
      </c>
      <c r="AS61" s="30" t="n">
        <v>44386</v>
      </c>
      <c r="AT61" s="31" t="n">
        <v>44393</v>
      </c>
      <c r="AU61" s="32" t="s">
        <v>96</v>
      </c>
      <c r="AV61" s="21"/>
      <c r="AW61" s="27"/>
      <c r="AX61" s="33" t="s">
        <v>407</v>
      </c>
      <c r="AY61" s="33" t="s">
        <v>404</v>
      </c>
      <c r="AZ61" s="21" t="n">
        <v>172488</v>
      </c>
      <c r="BA61" s="21" t="s">
        <v>408</v>
      </c>
      <c r="BB61" s="21" t="s">
        <v>406</v>
      </c>
      <c r="BC61" s="21" t="s">
        <v>86</v>
      </c>
      <c r="BD61" s="21" t="s">
        <v>87</v>
      </c>
      <c r="BE61" s="21" t="s">
        <v>409</v>
      </c>
      <c r="BF61" s="21" t="s">
        <v>88</v>
      </c>
      <c r="BG61" s="21" t="s">
        <v>89</v>
      </c>
      <c r="BH61" s="21" t="s">
        <v>90</v>
      </c>
      <c r="BI61" s="21" t="s">
        <v>397</v>
      </c>
      <c r="BJ61" s="21" t="n">
        <v>120</v>
      </c>
      <c r="BK61" s="21" t="n">
        <v>30.6</v>
      </c>
      <c r="BL61" s="21" t="n">
        <f aca="false">BJ61*BK61</f>
        <v>3672</v>
      </c>
      <c r="BM61" s="21" t="s">
        <v>207</v>
      </c>
      <c r="BN61" s="21" t="n">
        <v>6404199000</v>
      </c>
      <c r="BO61" s="21" t="n">
        <v>94489083</v>
      </c>
      <c r="BP61" s="34" t="n">
        <v>44334</v>
      </c>
    </row>
    <row r="62" customFormat="false" ht="28.9" hidden="false" customHeight="false" outlineLevel="0" collapsed="false">
      <c r="A62" s="21" t="n">
        <v>2000</v>
      </c>
      <c r="B62" s="21" t="n">
        <v>100287459</v>
      </c>
      <c r="C62" s="21" t="n">
        <v>10</v>
      </c>
      <c r="D62" s="21" t="s">
        <v>389</v>
      </c>
      <c r="E62" s="21" t="s">
        <v>390</v>
      </c>
      <c r="F62" s="21" t="s">
        <v>67</v>
      </c>
      <c r="G62" s="21" t="s">
        <v>68</v>
      </c>
      <c r="H62" s="21" t="n">
        <v>135388</v>
      </c>
      <c r="I62" s="21" t="s">
        <v>69</v>
      </c>
      <c r="J62" s="21" t="s">
        <v>100</v>
      </c>
      <c r="K62" s="21" t="s">
        <v>71</v>
      </c>
      <c r="L62" s="21" t="s">
        <v>72</v>
      </c>
      <c r="M62" s="21" t="s">
        <v>73</v>
      </c>
      <c r="N62" s="21" t="s">
        <v>410</v>
      </c>
      <c r="O62" s="21" t="s">
        <v>410</v>
      </c>
      <c r="P62" s="22" t="n">
        <v>171423</v>
      </c>
      <c r="Q62" s="21" t="s">
        <v>411</v>
      </c>
      <c r="R62" s="21" t="s">
        <v>412</v>
      </c>
      <c r="S62" s="21"/>
      <c r="T62" s="21" t="n">
        <v>6402919000</v>
      </c>
      <c r="U62" s="21" t="s">
        <v>78</v>
      </c>
      <c r="V62" s="21" t="s">
        <v>78</v>
      </c>
      <c r="W62" s="21" t="s">
        <v>78</v>
      </c>
      <c r="X62" s="21" t="s">
        <v>79</v>
      </c>
      <c r="Y62" s="21" t="n">
        <v>143</v>
      </c>
      <c r="Z62" s="21"/>
      <c r="AA62" s="21" t="n">
        <v>6757636</v>
      </c>
      <c r="AB62" s="21" t="s">
        <v>105</v>
      </c>
      <c r="AC62" s="23" t="n">
        <v>33.15</v>
      </c>
      <c r="AD62" s="23" t="n">
        <v>4740.45</v>
      </c>
      <c r="AE62" s="21" t="s">
        <v>410</v>
      </c>
      <c r="AF62" s="24" t="n">
        <v>48.62</v>
      </c>
      <c r="AG62" s="25" t="n">
        <v>963.976585</v>
      </c>
      <c r="AH62" s="25" t="n">
        <v>30.812925</v>
      </c>
      <c r="AI62" s="26" t="n">
        <v>143</v>
      </c>
      <c r="AJ62" s="26" t="n">
        <v>63</v>
      </c>
      <c r="AK62" s="26" t="n">
        <v>80</v>
      </c>
      <c r="AL62" s="26" t="n">
        <v>0</v>
      </c>
      <c r="AM62" s="27" t="s">
        <v>106</v>
      </c>
      <c r="AN62" s="28" t="s">
        <v>393</v>
      </c>
      <c r="AO62" s="28" t="s">
        <v>393</v>
      </c>
      <c r="AP62" s="29" t="n">
        <v>44330</v>
      </c>
      <c r="AQ62" s="29" t="n">
        <v>44383</v>
      </c>
      <c r="AR62" s="29" t="n">
        <v>44384</v>
      </c>
      <c r="AS62" s="30" t="n">
        <v>44386</v>
      </c>
      <c r="AT62" s="31" t="n">
        <v>44384</v>
      </c>
      <c r="AU62" s="32" t="s">
        <v>413</v>
      </c>
      <c r="AV62" s="21"/>
      <c r="AW62" s="27"/>
      <c r="AX62" s="33" t="s">
        <v>414</v>
      </c>
      <c r="AY62" s="33" t="s">
        <v>410</v>
      </c>
      <c r="AZ62" s="21" t="n">
        <v>171423</v>
      </c>
      <c r="BA62" s="21" t="s">
        <v>415</v>
      </c>
      <c r="BB62" s="21" t="s">
        <v>412</v>
      </c>
      <c r="BC62" s="21" t="s">
        <v>86</v>
      </c>
      <c r="BD62" s="21" t="s">
        <v>87</v>
      </c>
      <c r="BE62" s="21" t="s">
        <v>226</v>
      </c>
      <c r="BF62" s="21" t="s">
        <v>88</v>
      </c>
      <c r="BG62" s="21" t="s">
        <v>89</v>
      </c>
      <c r="BH62" s="21" t="s">
        <v>90</v>
      </c>
      <c r="BI62" s="21" t="s">
        <v>397</v>
      </c>
      <c r="BJ62" s="21" t="n">
        <v>143</v>
      </c>
      <c r="BK62" s="21" t="n">
        <v>33.15</v>
      </c>
      <c r="BL62" s="21" t="n">
        <f aca="false">BJ62*BK62</f>
        <v>4740.45</v>
      </c>
      <c r="BM62" s="21" t="s">
        <v>202</v>
      </c>
      <c r="BN62" s="21" t="n">
        <v>6402999100</v>
      </c>
      <c r="BO62" s="21" t="n">
        <v>94489080</v>
      </c>
      <c r="BP62" s="34" t="n">
        <v>44334</v>
      </c>
    </row>
    <row r="63" customFormat="false" ht="28.9" hidden="false" customHeight="false" outlineLevel="0" collapsed="false">
      <c r="A63" s="21" t="n">
        <v>2000</v>
      </c>
      <c r="B63" s="21" t="n">
        <v>100287462</v>
      </c>
      <c r="C63" s="21" t="n">
        <v>10</v>
      </c>
      <c r="D63" s="21" t="s">
        <v>389</v>
      </c>
      <c r="E63" s="21" t="s">
        <v>390</v>
      </c>
      <c r="F63" s="21" t="s">
        <v>67</v>
      </c>
      <c r="G63" s="21" t="s">
        <v>68</v>
      </c>
      <c r="H63" s="21" t="n">
        <v>135388</v>
      </c>
      <c r="I63" s="21" t="s">
        <v>69</v>
      </c>
      <c r="J63" s="21" t="s">
        <v>100</v>
      </c>
      <c r="K63" s="21" t="s">
        <v>71</v>
      </c>
      <c r="L63" s="21" t="s">
        <v>72</v>
      </c>
      <c r="M63" s="21" t="s">
        <v>73</v>
      </c>
      <c r="N63" s="21" t="s">
        <v>416</v>
      </c>
      <c r="O63" s="21" t="s">
        <v>416</v>
      </c>
      <c r="P63" s="22" t="n">
        <v>171424</v>
      </c>
      <c r="Q63" s="21" t="s">
        <v>417</v>
      </c>
      <c r="R63" s="21" t="s">
        <v>418</v>
      </c>
      <c r="S63" s="21"/>
      <c r="T63" s="21" t="n">
        <v>6402919000</v>
      </c>
      <c r="U63" s="21" t="s">
        <v>78</v>
      </c>
      <c r="V63" s="21" t="s">
        <v>78</v>
      </c>
      <c r="W63" s="21" t="s">
        <v>78</v>
      </c>
      <c r="X63" s="21" t="s">
        <v>79</v>
      </c>
      <c r="Y63" s="21" t="n">
        <v>127</v>
      </c>
      <c r="Z63" s="21"/>
      <c r="AA63" s="21" t="n">
        <v>6757636</v>
      </c>
      <c r="AB63" s="21" t="s">
        <v>105</v>
      </c>
      <c r="AC63" s="23" t="n">
        <v>33.15</v>
      </c>
      <c r="AD63" s="23" t="n">
        <v>4210.05</v>
      </c>
      <c r="AE63" s="21" t="s">
        <v>416</v>
      </c>
      <c r="AF63" s="24" t="n">
        <v>43.18</v>
      </c>
      <c r="AG63" s="25" t="n">
        <v>856.119065</v>
      </c>
      <c r="AH63" s="25" t="n">
        <v>27.365325</v>
      </c>
      <c r="AI63" s="26" t="n">
        <v>127</v>
      </c>
      <c r="AJ63" s="26" t="n">
        <v>53</v>
      </c>
      <c r="AK63" s="26" t="n">
        <v>74</v>
      </c>
      <c r="AL63" s="26" t="n">
        <v>0</v>
      </c>
      <c r="AM63" s="27" t="s">
        <v>106</v>
      </c>
      <c r="AN63" s="28" t="s">
        <v>393</v>
      </c>
      <c r="AO63" s="28" t="s">
        <v>393</v>
      </c>
      <c r="AP63" s="29" t="n">
        <v>44330</v>
      </c>
      <c r="AQ63" s="29" t="n">
        <v>44383</v>
      </c>
      <c r="AR63" s="29" t="n">
        <v>44384</v>
      </c>
      <c r="AS63" s="30" t="n">
        <v>44386</v>
      </c>
      <c r="AT63" s="31" t="n">
        <v>44384</v>
      </c>
      <c r="AU63" s="32" t="s">
        <v>413</v>
      </c>
      <c r="AV63" s="21"/>
      <c r="AW63" s="27"/>
      <c r="AX63" s="33" t="s">
        <v>419</v>
      </c>
      <c r="AY63" s="33" t="s">
        <v>416</v>
      </c>
      <c r="AZ63" s="21" t="n">
        <v>171424</v>
      </c>
      <c r="BA63" s="21" t="s">
        <v>420</v>
      </c>
      <c r="BB63" s="21" t="s">
        <v>418</v>
      </c>
      <c r="BC63" s="21" t="s">
        <v>86</v>
      </c>
      <c r="BD63" s="21" t="s">
        <v>87</v>
      </c>
      <c r="BE63" s="21" t="s">
        <v>226</v>
      </c>
      <c r="BF63" s="21" t="s">
        <v>88</v>
      </c>
      <c r="BG63" s="21" t="s">
        <v>89</v>
      </c>
      <c r="BH63" s="21" t="s">
        <v>90</v>
      </c>
      <c r="BI63" s="21" t="s">
        <v>397</v>
      </c>
      <c r="BJ63" s="21" t="n">
        <v>127</v>
      </c>
      <c r="BK63" s="21" t="n">
        <v>33.15</v>
      </c>
      <c r="BL63" s="21" t="n">
        <f aca="false">BJ63*BK63</f>
        <v>4210.05</v>
      </c>
      <c r="BM63" s="21" t="s">
        <v>421</v>
      </c>
      <c r="BN63" s="21" t="n">
        <v>6402999100</v>
      </c>
      <c r="BO63" s="21" t="n">
        <v>94489080</v>
      </c>
      <c r="BP63" s="34" t="n">
        <v>44334</v>
      </c>
    </row>
    <row r="64" customFormat="false" ht="14.45" hidden="false" customHeight="false" outlineLevel="0" collapsed="false">
      <c r="A64" s="21" t="n">
        <v>2000</v>
      </c>
      <c r="B64" s="21" t="n">
        <v>100287465</v>
      </c>
      <c r="C64" s="21" t="n">
        <v>10</v>
      </c>
      <c r="D64" s="21" t="s">
        <v>389</v>
      </c>
      <c r="E64" s="21" t="s">
        <v>390</v>
      </c>
      <c r="F64" s="21" t="s">
        <v>67</v>
      </c>
      <c r="G64" s="21" t="s">
        <v>68</v>
      </c>
      <c r="H64" s="21" t="n">
        <v>135388</v>
      </c>
      <c r="I64" s="21" t="s">
        <v>69</v>
      </c>
      <c r="J64" s="21" t="s">
        <v>100</v>
      </c>
      <c r="K64" s="21" t="s">
        <v>71</v>
      </c>
      <c r="L64" s="21" t="s">
        <v>72</v>
      </c>
      <c r="M64" s="21" t="s">
        <v>73</v>
      </c>
      <c r="N64" s="21" t="s">
        <v>422</v>
      </c>
      <c r="O64" s="21" t="s">
        <v>422</v>
      </c>
      <c r="P64" s="22" t="n">
        <v>171486</v>
      </c>
      <c r="Q64" s="21" t="s">
        <v>94</v>
      </c>
      <c r="R64" s="21" t="s">
        <v>423</v>
      </c>
      <c r="S64" s="21"/>
      <c r="T64" s="21" t="n">
        <v>6404199000</v>
      </c>
      <c r="U64" s="21" t="s">
        <v>78</v>
      </c>
      <c r="V64" s="21" t="s">
        <v>78</v>
      </c>
      <c r="W64" s="21" t="s">
        <v>78</v>
      </c>
      <c r="X64" s="21" t="s">
        <v>79</v>
      </c>
      <c r="Y64" s="21" t="n">
        <v>192</v>
      </c>
      <c r="Z64" s="21"/>
      <c r="AA64" s="21" t="n">
        <v>6757636</v>
      </c>
      <c r="AB64" s="21" t="s">
        <v>105</v>
      </c>
      <c r="AC64" s="23" t="n">
        <v>24.23</v>
      </c>
      <c r="AD64" s="23" t="n">
        <v>4652.16</v>
      </c>
      <c r="AE64" s="21" t="s">
        <v>422</v>
      </c>
      <c r="AF64" s="24" t="n">
        <v>90.24</v>
      </c>
      <c r="AG64" s="25" t="n">
        <v>954.527808</v>
      </c>
      <c r="AH64" s="25" t="n">
        <v>30.23904</v>
      </c>
      <c r="AI64" s="26" t="n">
        <v>192</v>
      </c>
      <c r="AJ64" s="26" t="n">
        <v>12</v>
      </c>
      <c r="AK64" s="26" t="n">
        <v>121</v>
      </c>
      <c r="AL64" s="26" t="n">
        <v>59</v>
      </c>
      <c r="AM64" s="27" t="s">
        <v>106</v>
      </c>
      <c r="AN64" s="28" t="s">
        <v>393</v>
      </c>
      <c r="AO64" s="28" t="s">
        <v>393</v>
      </c>
      <c r="AP64" s="29" t="n">
        <v>44330</v>
      </c>
      <c r="AQ64" s="29" t="n">
        <v>44383</v>
      </c>
      <c r="AR64" s="29" t="n">
        <v>44384</v>
      </c>
      <c r="AS64" s="30" t="n">
        <v>44386</v>
      </c>
      <c r="AT64" s="31" t="n">
        <v>44409</v>
      </c>
      <c r="AU64" s="32" t="s">
        <v>424</v>
      </c>
      <c r="AV64" s="21"/>
      <c r="AW64" s="27"/>
      <c r="AX64" s="33" t="s">
        <v>425</v>
      </c>
      <c r="AY64" s="33" t="s">
        <v>422</v>
      </c>
      <c r="AZ64" s="21" t="n">
        <v>171486</v>
      </c>
      <c r="BA64" s="21" t="s">
        <v>426</v>
      </c>
      <c r="BB64" s="21" t="s">
        <v>423</v>
      </c>
      <c r="BC64" s="21" t="s">
        <v>86</v>
      </c>
      <c r="BD64" s="21" t="s">
        <v>87</v>
      </c>
      <c r="BE64" s="21" t="s">
        <v>427</v>
      </c>
      <c r="BF64" s="21" t="s">
        <v>427</v>
      </c>
      <c r="BG64" s="21" t="s">
        <v>89</v>
      </c>
      <c r="BH64" s="21" t="s">
        <v>90</v>
      </c>
      <c r="BI64" s="21" t="s">
        <v>397</v>
      </c>
      <c r="BJ64" s="21" t="n">
        <v>192</v>
      </c>
      <c r="BK64" s="21" t="n">
        <v>24.23</v>
      </c>
      <c r="BL64" s="21" t="n">
        <f aca="false">BJ64*BK64</f>
        <v>4652.16</v>
      </c>
      <c r="BM64" s="21" t="s">
        <v>428</v>
      </c>
      <c r="BN64" s="21" t="n">
        <v>6404199000</v>
      </c>
      <c r="BO64" s="21" t="n">
        <v>94489080</v>
      </c>
      <c r="BP64" s="34" t="n">
        <v>44334</v>
      </c>
    </row>
    <row r="65" customFormat="false" ht="14.45" hidden="false" customHeight="false" outlineLevel="0" collapsed="false">
      <c r="A65" s="21" t="n">
        <v>2000</v>
      </c>
      <c r="B65" s="21" t="n">
        <v>100287468</v>
      </c>
      <c r="C65" s="21" t="n">
        <v>10</v>
      </c>
      <c r="D65" s="21" t="s">
        <v>389</v>
      </c>
      <c r="E65" s="21" t="s">
        <v>390</v>
      </c>
      <c r="F65" s="21" t="s">
        <v>67</v>
      </c>
      <c r="G65" s="21" t="s">
        <v>68</v>
      </c>
      <c r="H65" s="21" t="n">
        <v>135388</v>
      </c>
      <c r="I65" s="21" t="s">
        <v>69</v>
      </c>
      <c r="J65" s="21" t="s">
        <v>100</v>
      </c>
      <c r="K65" s="21" t="s">
        <v>71</v>
      </c>
      <c r="L65" s="21" t="s">
        <v>72</v>
      </c>
      <c r="M65" s="21" t="s">
        <v>73</v>
      </c>
      <c r="N65" s="21" t="s">
        <v>429</v>
      </c>
      <c r="O65" s="21" t="s">
        <v>429</v>
      </c>
      <c r="P65" s="22" t="n">
        <v>171487</v>
      </c>
      <c r="Q65" s="21" t="s">
        <v>158</v>
      </c>
      <c r="R65" s="21" t="s">
        <v>159</v>
      </c>
      <c r="S65" s="21"/>
      <c r="T65" s="21" t="n">
        <v>6404199000</v>
      </c>
      <c r="U65" s="21" t="s">
        <v>78</v>
      </c>
      <c r="V65" s="21" t="s">
        <v>78</v>
      </c>
      <c r="W65" s="21" t="s">
        <v>78</v>
      </c>
      <c r="X65" s="21" t="s">
        <v>79</v>
      </c>
      <c r="Y65" s="21" t="n">
        <v>156</v>
      </c>
      <c r="Z65" s="21"/>
      <c r="AA65" s="21" t="n">
        <v>6757636</v>
      </c>
      <c r="AB65" s="21" t="s">
        <v>105</v>
      </c>
      <c r="AC65" s="23" t="n">
        <v>22.95</v>
      </c>
      <c r="AD65" s="23" t="n">
        <v>3580.2</v>
      </c>
      <c r="AE65" s="21" t="s">
        <v>429</v>
      </c>
      <c r="AF65" s="24" t="n">
        <v>73.32</v>
      </c>
      <c r="AG65" s="25" t="n">
        <v>735.35826</v>
      </c>
      <c r="AH65" s="25" t="n">
        <v>23.2713</v>
      </c>
      <c r="AI65" s="26" t="n">
        <v>156</v>
      </c>
      <c r="AJ65" s="26" t="n">
        <v>24</v>
      </c>
      <c r="AK65" s="26" t="n">
        <v>98</v>
      </c>
      <c r="AL65" s="26" t="n">
        <v>34</v>
      </c>
      <c r="AM65" s="27" t="s">
        <v>106</v>
      </c>
      <c r="AN65" s="28" t="s">
        <v>393</v>
      </c>
      <c r="AO65" s="28" t="s">
        <v>393</v>
      </c>
      <c r="AP65" s="29" t="n">
        <v>44330</v>
      </c>
      <c r="AQ65" s="29" t="n">
        <v>44383</v>
      </c>
      <c r="AR65" s="29" t="n">
        <v>44384</v>
      </c>
      <c r="AS65" s="30" t="n">
        <v>44386</v>
      </c>
      <c r="AT65" s="31" t="n">
        <v>44409</v>
      </c>
      <c r="AU65" s="32" t="s">
        <v>424</v>
      </c>
      <c r="AV65" s="21"/>
      <c r="AW65" s="27"/>
      <c r="AX65" s="33" t="s">
        <v>430</v>
      </c>
      <c r="AY65" s="33" t="s">
        <v>429</v>
      </c>
      <c r="AZ65" s="21" t="n">
        <v>171487</v>
      </c>
      <c r="BA65" s="21" t="s">
        <v>214</v>
      </c>
      <c r="BB65" s="21" t="s">
        <v>159</v>
      </c>
      <c r="BC65" s="21" t="s">
        <v>86</v>
      </c>
      <c r="BD65" s="21" t="s">
        <v>87</v>
      </c>
      <c r="BE65" s="21" t="s">
        <v>427</v>
      </c>
      <c r="BF65" s="21" t="s">
        <v>427</v>
      </c>
      <c r="BG65" s="21" t="s">
        <v>89</v>
      </c>
      <c r="BH65" s="21" t="s">
        <v>90</v>
      </c>
      <c r="BI65" s="21" t="s">
        <v>397</v>
      </c>
      <c r="BJ65" s="21" t="n">
        <v>156</v>
      </c>
      <c r="BK65" s="21" t="n">
        <v>22.95</v>
      </c>
      <c r="BL65" s="21" t="n">
        <f aca="false">BJ65*BK65</f>
        <v>3580.2</v>
      </c>
      <c r="BM65" s="21" t="s">
        <v>431</v>
      </c>
      <c r="BN65" s="21" t="n">
        <v>6404199000</v>
      </c>
      <c r="BO65" s="21" t="n">
        <v>94489080</v>
      </c>
      <c r="BP65" s="34" t="n">
        <v>44334</v>
      </c>
    </row>
    <row r="66" customFormat="false" ht="28.9" hidden="false" customHeight="false" outlineLevel="0" collapsed="false">
      <c r="A66" s="21" t="n">
        <v>2000</v>
      </c>
      <c r="B66" s="21" t="n">
        <v>100287471</v>
      </c>
      <c r="C66" s="21" t="n">
        <v>10</v>
      </c>
      <c r="D66" s="21" t="s">
        <v>389</v>
      </c>
      <c r="E66" s="21" t="s">
        <v>390</v>
      </c>
      <c r="F66" s="21" t="s">
        <v>67</v>
      </c>
      <c r="G66" s="21" t="s">
        <v>68</v>
      </c>
      <c r="H66" s="21" t="n">
        <v>135388</v>
      </c>
      <c r="I66" s="21" t="s">
        <v>69</v>
      </c>
      <c r="J66" s="21" t="s">
        <v>100</v>
      </c>
      <c r="K66" s="21" t="s">
        <v>71</v>
      </c>
      <c r="L66" s="21" t="s">
        <v>72</v>
      </c>
      <c r="M66" s="21" t="s">
        <v>73</v>
      </c>
      <c r="N66" s="21" t="s">
        <v>432</v>
      </c>
      <c r="O66" s="21" t="s">
        <v>432</v>
      </c>
      <c r="P66" s="22" t="n">
        <v>171545</v>
      </c>
      <c r="Q66" s="21" t="s">
        <v>94</v>
      </c>
      <c r="R66" s="21" t="s">
        <v>433</v>
      </c>
      <c r="S66" s="21"/>
      <c r="T66" s="21" t="n">
        <v>6404199000</v>
      </c>
      <c r="U66" s="21" t="s">
        <v>78</v>
      </c>
      <c r="V66" s="21" t="s">
        <v>78</v>
      </c>
      <c r="W66" s="21" t="s">
        <v>78</v>
      </c>
      <c r="X66" s="21" t="s">
        <v>79</v>
      </c>
      <c r="Y66" s="21" t="n">
        <v>169</v>
      </c>
      <c r="Z66" s="21"/>
      <c r="AA66" s="21" t="n">
        <v>6757636</v>
      </c>
      <c r="AB66" s="21" t="s">
        <v>105</v>
      </c>
      <c r="AC66" s="23" t="n">
        <v>30.6</v>
      </c>
      <c r="AD66" s="23" t="n">
        <v>5171.4</v>
      </c>
      <c r="AE66" s="21" t="s">
        <v>432</v>
      </c>
      <c r="AF66" s="24" t="n">
        <v>79.43</v>
      </c>
      <c r="AG66" s="25" t="n">
        <v>1056.88882</v>
      </c>
      <c r="AH66" s="25" t="n">
        <v>33.6141</v>
      </c>
      <c r="AI66" s="26" t="n">
        <v>169</v>
      </c>
      <c r="AJ66" s="26" t="n">
        <v>107</v>
      </c>
      <c r="AK66" s="26" t="n">
        <v>62</v>
      </c>
      <c r="AL66" s="26" t="n">
        <v>0</v>
      </c>
      <c r="AM66" s="27" t="s">
        <v>106</v>
      </c>
      <c r="AN66" s="28" t="s">
        <v>393</v>
      </c>
      <c r="AO66" s="28" t="s">
        <v>393</v>
      </c>
      <c r="AP66" s="29" t="n">
        <v>44330</v>
      </c>
      <c r="AQ66" s="29" t="n">
        <v>44383</v>
      </c>
      <c r="AR66" s="29" t="n">
        <v>44384</v>
      </c>
      <c r="AS66" s="30" t="n">
        <v>44386</v>
      </c>
      <c r="AT66" s="31" t="n">
        <v>44392</v>
      </c>
      <c r="AU66" s="32" t="s">
        <v>434</v>
      </c>
      <c r="AV66" s="21"/>
      <c r="AW66" s="27"/>
      <c r="AX66" s="33" t="s">
        <v>435</v>
      </c>
      <c r="AY66" s="33" t="s">
        <v>432</v>
      </c>
      <c r="AZ66" s="21" t="n">
        <v>171545</v>
      </c>
      <c r="BA66" s="21" t="s">
        <v>436</v>
      </c>
      <c r="BB66" s="21" t="s">
        <v>433</v>
      </c>
      <c r="BC66" s="21" t="s">
        <v>86</v>
      </c>
      <c r="BD66" s="21" t="s">
        <v>87</v>
      </c>
      <c r="BE66" s="21" t="s">
        <v>88</v>
      </c>
      <c r="BF66" s="21" t="s">
        <v>88</v>
      </c>
      <c r="BG66" s="21" t="s">
        <v>89</v>
      </c>
      <c r="BH66" s="21" t="s">
        <v>90</v>
      </c>
      <c r="BI66" s="21" t="s">
        <v>397</v>
      </c>
      <c r="BJ66" s="21" t="n">
        <v>169</v>
      </c>
      <c r="BK66" s="21" t="n">
        <v>30.6</v>
      </c>
      <c r="BL66" s="21" t="n">
        <f aca="false">BJ66*BK66</f>
        <v>5171.4</v>
      </c>
      <c r="BM66" s="21" t="s">
        <v>421</v>
      </c>
      <c r="BN66" s="21" t="n">
        <v>6404199000</v>
      </c>
      <c r="BO66" s="21" t="n">
        <v>94489080</v>
      </c>
      <c r="BP66" s="34" t="n">
        <v>44334</v>
      </c>
    </row>
    <row r="67" customFormat="false" ht="28.9" hidden="false" customHeight="false" outlineLevel="0" collapsed="false">
      <c r="A67" s="21" t="n">
        <v>2000</v>
      </c>
      <c r="B67" s="21" t="n">
        <v>100287481</v>
      </c>
      <c r="C67" s="21" t="n">
        <v>10</v>
      </c>
      <c r="D67" s="21" t="s">
        <v>389</v>
      </c>
      <c r="E67" s="21" t="s">
        <v>390</v>
      </c>
      <c r="F67" s="21" t="s">
        <v>67</v>
      </c>
      <c r="G67" s="21" t="s">
        <v>68</v>
      </c>
      <c r="H67" s="21" t="n">
        <v>135388</v>
      </c>
      <c r="I67" s="21" t="s">
        <v>69</v>
      </c>
      <c r="J67" s="21" t="s">
        <v>100</v>
      </c>
      <c r="K67" s="21" t="s">
        <v>71</v>
      </c>
      <c r="L67" s="21" t="s">
        <v>72</v>
      </c>
      <c r="M67" s="21" t="s">
        <v>73</v>
      </c>
      <c r="N67" s="21" t="s">
        <v>437</v>
      </c>
      <c r="O67" s="21" t="s">
        <v>437</v>
      </c>
      <c r="P67" s="22" t="n">
        <v>171667</v>
      </c>
      <c r="Q67" s="21" t="s">
        <v>166</v>
      </c>
      <c r="R67" s="21" t="s">
        <v>438</v>
      </c>
      <c r="S67" s="21"/>
      <c r="T67" s="21" t="n">
        <v>6404199000</v>
      </c>
      <c r="U67" s="21" t="s">
        <v>78</v>
      </c>
      <c r="V67" s="21" t="s">
        <v>78</v>
      </c>
      <c r="W67" s="21" t="s">
        <v>78</v>
      </c>
      <c r="X67" s="21" t="s">
        <v>79</v>
      </c>
      <c r="Y67" s="21" t="n">
        <v>132</v>
      </c>
      <c r="Z67" s="21"/>
      <c r="AA67" s="21" t="n">
        <v>6757636</v>
      </c>
      <c r="AB67" s="21" t="s">
        <v>105</v>
      </c>
      <c r="AC67" s="23" t="n">
        <v>28.05</v>
      </c>
      <c r="AD67" s="23" t="n">
        <v>3702.6</v>
      </c>
      <c r="AE67" s="21" t="s">
        <v>437</v>
      </c>
      <c r="AF67" s="24" t="n">
        <v>62.04</v>
      </c>
      <c r="AG67" s="25" t="n">
        <v>757.74138</v>
      </c>
      <c r="AH67" s="25" t="n">
        <v>24.0669</v>
      </c>
      <c r="AI67" s="26" t="n">
        <v>132</v>
      </c>
      <c r="AJ67" s="26" t="n">
        <v>119</v>
      </c>
      <c r="AK67" s="26" t="n">
        <v>0</v>
      </c>
      <c r="AL67" s="26" t="n">
        <v>13</v>
      </c>
      <c r="AM67" s="27" t="s">
        <v>106</v>
      </c>
      <c r="AN67" s="28" t="s">
        <v>393</v>
      </c>
      <c r="AO67" s="28" t="s">
        <v>393</v>
      </c>
      <c r="AP67" s="29" t="n">
        <v>44330</v>
      </c>
      <c r="AQ67" s="29" t="n">
        <v>44383</v>
      </c>
      <c r="AR67" s="29" t="n">
        <v>44384</v>
      </c>
      <c r="AS67" s="30" t="n">
        <v>44386</v>
      </c>
      <c r="AT67" s="31" t="n">
        <v>44392</v>
      </c>
      <c r="AU67" s="32" t="s">
        <v>434</v>
      </c>
      <c r="AV67" s="21"/>
      <c r="AW67" s="27"/>
      <c r="AX67" s="33" t="s">
        <v>439</v>
      </c>
      <c r="AY67" s="33" t="s">
        <v>437</v>
      </c>
      <c r="AZ67" s="21" t="n">
        <v>171667</v>
      </c>
      <c r="BA67" s="21" t="s">
        <v>440</v>
      </c>
      <c r="BB67" s="21" t="s">
        <v>438</v>
      </c>
      <c r="BC67" s="21" t="s">
        <v>86</v>
      </c>
      <c r="BD67" s="21" t="s">
        <v>87</v>
      </c>
      <c r="BE67" s="21" t="s">
        <v>88</v>
      </c>
      <c r="BF67" s="21" t="s">
        <v>118</v>
      </c>
      <c r="BG67" s="21" t="s">
        <v>89</v>
      </c>
      <c r="BH67" s="21" t="s">
        <v>90</v>
      </c>
      <c r="BI67" s="21" t="s">
        <v>397</v>
      </c>
      <c r="BJ67" s="21" t="n">
        <v>132</v>
      </c>
      <c r="BK67" s="21" t="n">
        <v>28.05</v>
      </c>
      <c r="BL67" s="21" t="n">
        <f aca="false">BJ67*BK67</f>
        <v>3702.6</v>
      </c>
      <c r="BM67" s="21" t="s">
        <v>441</v>
      </c>
      <c r="BN67" s="21" t="n">
        <v>6404199000</v>
      </c>
      <c r="BO67" s="21" t="n">
        <v>94489080</v>
      </c>
      <c r="BP67" s="34" t="n">
        <v>44334</v>
      </c>
    </row>
    <row r="68" customFormat="false" ht="28.9" hidden="false" customHeight="false" outlineLevel="0" collapsed="false">
      <c r="A68" s="21" t="n">
        <v>2000</v>
      </c>
      <c r="B68" s="21" t="n">
        <v>100287484</v>
      </c>
      <c r="C68" s="21" t="n">
        <v>10</v>
      </c>
      <c r="D68" s="21" t="s">
        <v>389</v>
      </c>
      <c r="E68" s="21" t="s">
        <v>390</v>
      </c>
      <c r="F68" s="21" t="s">
        <v>67</v>
      </c>
      <c r="G68" s="21" t="s">
        <v>68</v>
      </c>
      <c r="H68" s="21" t="n">
        <v>135388</v>
      </c>
      <c r="I68" s="21" t="s">
        <v>69</v>
      </c>
      <c r="J68" s="21" t="s">
        <v>100</v>
      </c>
      <c r="K68" s="21" t="s">
        <v>71</v>
      </c>
      <c r="L68" s="21" t="s">
        <v>72</v>
      </c>
      <c r="M68" s="21" t="s">
        <v>73</v>
      </c>
      <c r="N68" s="21" t="s">
        <v>442</v>
      </c>
      <c r="O68" s="21" t="s">
        <v>442</v>
      </c>
      <c r="P68" s="37" t="n">
        <v>172470</v>
      </c>
      <c r="Q68" s="21" t="s">
        <v>94</v>
      </c>
      <c r="R68" s="21" t="s">
        <v>443</v>
      </c>
      <c r="S68" s="21"/>
      <c r="T68" s="21" t="n">
        <v>6404199000</v>
      </c>
      <c r="U68" s="21" t="s">
        <v>78</v>
      </c>
      <c r="V68" s="21" t="s">
        <v>78</v>
      </c>
      <c r="W68" s="21" t="s">
        <v>78</v>
      </c>
      <c r="X68" s="21" t="s">
        <v>79</v>
      </c>
      <c r="Y68" s="21" t="n">
        <v>264</v>
      </c>
      <c r="Z68" s="21"/>
      <c r="AA68" s="21" t="n">
        <v>6757636</v>
      </c>
      <c r="AB68" s="21" t="s">
        <v>105</v>
      </c>
      <c r="AC68" s="23" t="n">
        <v>22.95</v>
      </c>
      <c r="AD68" s="23" t="n">
        <v>6058.8</v>
      </c>
      <c r="AE68" s="21" t="s">
        <v>442</v>
      </c>
      <c r="AF68" s="24" t="n">
        <v>124.08</v>
      </c>
      <c r="AG68" s="25" t="n">
        <v>1244.45244</v>
      </c>
      <c r="AH68" s="25" t="n">
        <v>39.3822</v>
      </c>
      <c r="AI68" s="26" t="n">
        <v>264</v>
      </c>
      <c r="AJ68" s="26"/>
      <c r="AK68" s="26"/>
      <c r="AL68" s="26" t="n">
        <v>264</v>
      </c>
      <c r="AM68" s="27" t="s">
        <v>106</v>
      </c>
      <c r="AN68" s="28" t="s">
        <v>393</v>
      </c>
      <c r="AO68" s="28" t="s">
        <v>393</v>
      </c>
      <c r="AP68" s="29" t="n">
        <v>44330</v>
      </c>
      <c r="AQ68" s="29" t="n">
        <v>44383</v>
      </c>
      <c r="AR68" s="29" t="n">
        <v>44384</v>
      </c>
      <c r="AS68" s="30" t="n">
        <v>44386</v>
      </c>
      <c r="AT68" s="31"/>
      <c r="AU68" s="32" t="s">
        <v>444</v>
      </c>
      <c r="AV68" s="21"/>
      <c r="AW68" s="27"/>
      <c r="AX68" s="33" t="s">
        <v>445</v>
      </c>
      <c r="AY68" s="33" t="s">
        <v>442</v>
      </c>
      <c r="AZ68" s="21" t="n">
        <v>172470</v>
      </c>
      <c r="BA68" s="21" t="s">
        <v>446</v>
      </c>
      <c r="BB68" s="21" t="s">
        <v>443</v>
      </c>
      <c r="BC68" s="21" t="s">
        <v>86</v>
      </c>
      <c r="BD68" s="21" t="s">
        <v>87</v>
      </c>
      <c r="BE68" s="21" t="s">
        <v>447</v>
      </c>
      <c r="BF68" s="21" t="s">
        <v>118</v>
      </c>
      <c r="BG68" s="21" t="s">
        <v>89</v>
      </c>
      <c r="BH68" s="21" t="s">
        <v>90</v>
      </c>
      <c r="BI68" s="21" t="s">
        <v>397</v>
      </c>
      <c r="BJ68" s="21" t="n">
        <v>264</v>
      </c>
      <c r="BK68" s="21" t="n">
        <v>22.95</v>
      </c>
      <c r="BL68" s="21" t="n">
        <f aca="false">BJ68*BK68</f>
        <v>6058.8</v>
      </c>
      <c r="BM68" s="21" t="s">
        <v>130</v>
      </c>
      <c r="BN68" s="21" t="n">
        <v>6404199000</v>
      </c>
      <c r="BO68" s="21" t="n">
        <v>94489080</v>
      </c>
      <c r="BP68" s="34" t="n">
        <v>44334</v>
      </c>
    </row>
    <row r="69" customFormat="false" ht="28.9" hidden="false" customHeight="false" outlineLevel="0" collapsed="false">
      <c r="A69" s="21" t="n">
        <v>2000</v>
      </c>
      <c r="B69" s="21" t="n">
        <v>100287487</v>
      </c>
      <c r="C69" s="21" t="n">
        <v>10</v>
      </c>
      <c r="D69" s="21" t="s">
        <v>389</v>
      </c>
      <c r="E69" s="21" t="s">
        <v>390</v>
      </c>
      <c r="F69" s="21" t="s">
        <v>67</v>
      </c>
      <c r="G69" s="21" t="s">
        <v>68</v>
      </c>
      <c r="H69" s="21" t="n">
        <v>135388</v>
      </c>
      <c r="I69" s="21" t="s">
        <v>69</v>
      </c>
      <c r="J69" s="21" t="s">
        <v>100</v>
      </c>
      <c r="K69" s="21" t="s">
        <v>71</v>
      </c>
      <c r="L69" s="21" t="s">
        <v>72</v>
      </c>
      <c r="M69" s="21" t="s">
        <v>73</v>
      </c>
      <c r="N69" s="21" t="s">
        <v>448</v>
      </c>
      <c r="O69" s="21" t="s">
        <v>448</v>
      </c>
      <c r="P69" s="22" t="n">
        <v>571582</v>
      </c>
      <c r="Q69" s="21" t="s">
        <v>94</v>
      </c>
      <c r="R69" s="21" t="s">
        <v>449</v>
      </c>
      <c r="S69" s="21"/>
      <c r="T69" s="21" t="n">
        <v>6404199000</v>
      </c>
      <c r="U69" s="21" t="s">
        <v>78</v>
      </c>
      <c r="V69" s="21" t="s">
        <v>78</v>
      </c>
      <c r="W69" s="21" t="s">
        <v>78</v>
      </c>
      <c r="X69" s="21" t="s">
        <v>79</v>
      </c>
      <c r="Y69" s="21" t="n">
        <v>204</v>
      </c>
      <c r="Z69" s="21"/>
      <c r="AA69" s="21" t="n">
        <v>6757636</v>
      </c>
      <c r="AB69" s="21" t="s">
        <v>105</v>
      </c>
      <c r="AC69" s="23" t="n">
        <v>21.68</v>
      </c>
      <c r="AD69" s="23" t="n">
        <v>4422.72</v>
      </c>
      <c r="AE69" s="21" t="s">
        <v>448</v>
      </c>
      <c r="AF69" s="24" t="n">
        <v>95.88</v>
      </c>
      <c r="AG69" s="25" t="n">
        <v>909.469536</v>
      </c>
      <c r="AH69" s="25" t="n">
        <v>28.74768</v>
      </c>
      <c r="AI69" s="26" t="n">
        <v>204</v>
      </c>
      <c r="AJ69" s="26" t="n">
        <v>34</v>
      </c>
      <c r="AK69" s="26" t="n">
        <v>164</v>
      </c>
      <c r="AL69" s="26" t="n">
        <v>6</v>
      </c>
      <c r="AM69" s="27" t="s">
        <v>106</v>
      </c>
      <c r="AN69" s="28" t="s">
        <v>393</v>
      </c>
      <c r="AO69" s="28" t="s">
        <v>393</v>
      </c>
      <c r="AP69" s="29" t="n">
        <v>44330</v>
      </c>
      <c r="AQ69" s="29" t="n">
        <v>44383</v>
      </c>
      <c r="AR69" s="29" t="n">
        <v>44384</v>
      </c>
      <c r="AS69" s="30" t="n">
        <v>44386</v>
      </c>
      <c r="AT69" s="31" t="n">
        <v>44382</v>
      </c>
      <c r="AU69" s="32" t="s">
        <v>198</v>
      </c>
      <c r="AV69" s="21"/>
      <c r="AW69" s="27"/>
      <c r="AX69" s="33" t="s">
        <v>450</v>
      </c>
      <c r="AY69" s="33" t="s">
        <v>448</v>
      </c>
      <c r="AZ69" s="21" t="n">
        <v>571582</v>
      </c>
      <c r="BA69" s="21" t="s">
        <v>451</v>
      </c>
      <c r="BB69" s="21" t="s">
        <v>449</v>
      </c>
      <c r="BC69" s="21" t="s">
        <v>86</v>
      </c>
      <c r="BD69" s="21" t="s">
        <v>201</v>
      </c>
      <c r="BE69" s="21" t="s">
        <v>88</v>
      </c>
      <c r="BF69" s="21" t="s">
        <v>88</v>
      </c>
      <c r="BG69" s="21" t="s">
        <v>89</v>
      </c>
      <c r="BH69" s="21" t="s">
        <v>90</v>
      </c>
      <c r="BI69" s="21" t="s">
        <v>397</v>
      </c>
      <c r="BJ69" s="21" t="n">
        <v>204</v>
      </c>
      <c r="BK69" s="21" t="n">
        <v>21.68</v>
      </c>
      <c r="BL69" s="21" t="n">
        <f aca="false">BJ69*BK69</f>
        <v>4422.72</v>
      </c>
      <c r="BM69" s="21" t="s">
        <v>202</v>
      </c>
      <c r="BN69" s="21" t="n">
        <v>6404199000</v>
      </c>
      <c r="BO69" s="21" t="n">
        <v>94489080</v>
      </c>
      <c r="BP69" s="34" t="n">
        <v>44334</v>
      </c>
    </row>
    <row r="70" customFormat="false" ht="28.9" hidden="false" customHeight="false" outlineLevel="0" collapsed="false">
      <c r="A70" s="21" t="n">
        <v>2000</v>
      </c>
      <c r="B70" s="21" t="n">
        <v>100287489</v>
      </c>
      <c r="C70" s="21" t="n">
        <v>10</v>
      </c>
      <c r="D70" s="21" t="s">
        <v>389</v>
      </c>
      <c r="E70" s="21" t="s">
        <v>390</v>
      </c>
      <c r="F70" s="21" t="s">
        <v>67</v>
      </c>
      <c r="G70" s="21" t="s">
        <v>68</v>
      </c>
      <c r="H70" s="21" t="n">
        <v>135388</v>
      </c>
      <c r="I70" s="21" t="s">
        <v>69</v>
      </c>
      <c r="J70" s="21" t="s">
        <v>100</v>
      </c>
      <c r="K70" s="21" t="s">
        <v>71</v>
      </c>
      <c r="L70" s="21" t="s">
        <v>72</v>
      </c>
      <c r="M70" s="21" t="s">
        <v>73</v>
      </c>
      <c r="N70" s="21" t="s">
        <v>452</v>
      </c>
      <c r="O70" s="21" t="s">
        <v>452</v>
      </c>
      <c r="P70" s="22" t="n">
        <v>571583</v>
      </c>
      <c r="Q70" s="21" t="s">
        <v>158</v>
      </c>
      <c r="R70" s="21" t="s">
        <v>453</v>
      </c>
      <c r="S70" s="21"/>
      <c r="T70" s="21" t="n">
        <v>6404199000</v>
      </c>
      <c r="U70" s="21" t="s">
        <v>78</v>
      </c>
      <c r="V70" s="21" t="s">
        <v>78</v>
      </c>
      <c r="W70" s="21" t="s">
        <v>78</v>
      </c>
      <c r="X70" s="21" t="s">
        <v>79</v>
      </c>
      <c r="Y70" s="21" t="n">
        <v>168</v>
      </c>
      <c r="Z70" s="21"/>
      <c r="AA70" s="21" t="n">
        <v>6757636</v>
      </c>
      <c r="AB70" s="21" t="s">
        <v>105</v>
      </c>
      <c r="AC70" s="23" t="n">
        <v>20.4</v>
      </c>
      <c r="AD70" s="23" t="n">
        <v>3427.2</v>
      </c>
      <c r="AE70" s="21" t="s">
        <v>452</v>
      </c>
      <c r="AF70" s="24" t="n">
        <v>78.96</v>
      </c>
      <c r="AG70" s="25" t="n">
        <v>705.68736</v>
      </c>
      <c r="AH70" s="25" t="n">
        <v>22.2768</v>
      </c>
      <c r="AI70" s="26" t="n">
        <v>168</v>
      </c>
      <c r="AJ70" s="26" t="n">
        <v>8</v>
      </c>
      <c r="AK70" s="26" t="n">
        <v>133</v>
      </c>
      <c r="AL70" s="26" t="n">
        <v>27</v>
      </c>
      <c r="AM70" s="27" t="s">
        <v>106</v>
      </c>
      <c r="AN70" s="28" t="s">
        <v>393</v>
      </c>
      <c r="AO70" s="28" t="s">
        <v>393</v>
      </c>
      <c r="AP70" s="29" t="n">
        <v>44330</v>
      </c>
      <c r="AQ70" s="29" t="n">
        <v>44383</v>
      </c>
      <c r="AR70" s="29" t="n">
        <v>44384</v>
      </c>
      <c r="AS70" s="30" t="n">
        <v>44386</v>
      </c>
      <c r="AT70" s="31" t="n">
        <v>44382</v>
      </c>
      <c r="AU70" s="32" t="s">
        <v>198</v>
      </c>
      <c r="AV70" s="21"/>
      <c r="AW70" s="27"/>
      <c r="AX70" s="33" t="s">
        <v>454</v>
      </c>
      <c r="AY70" s="33" t="s">
        <v>452</v>
      </c>
      <c r="AZ70" s="21" t="n">
        <v>571583</v>
      </c>
      <c r="BA70" s="21" t="s">
        <v>455</v>
      </c>
      <c r="BB70" s="21" t="s">
        <v>453</v>
      </c>
      <c r="BC70" s="21" t="s">
        <v>86</v>
      </c>
      <c r="BD70" s="21" t="s">
        <v>201</v>
      </c>
      <c r="BE70" s="21" t="s">
        <v>88</v>
      </c>
      <c r="BF70" s="21" t="s">
        <v>88</v>
      </c>
      <c r="BG70" s="21" t="s">
        <v>89</v>
      </c>
      <c r="BH70" s="21" t="s">
        <v>90</v>
      </c>
      <c r="BI70" s="21" t="s">
        <v>397</v>
      </c>
      <c r="BJ70" s="21" t="n">
        <v>168</v>
      </c>
      <c r="BK70" s="21" t="n">
        <v>20.4</v>
      </c>
      <c r="BL70" s="21" t="n">
        <f aca="false">BJ70*BK70</f>
        <v>3427.2</v>
      </c>
      <c r="BM70" s="21" t="s">
        <v>202</v>
      </c>
      <c r="BN70" s="21" t="n">
        <v>6404199000</v>
      </c>
      <c r="BO70" s="21" t="n">
        <v>94489080</v>
      </c>
      <c r="BP70" s="34" t="n">
        <v>44334</v>
      </c>
    </row>
    <row r="71" customFormat="false" ht="28.9" hidden="false" customHeight="false" outlineLevel="0" collapsed="false">
      <c r="A71" s="21" t="n">
        <v>2000</v>
      </c>
      <c r="B71" s="21" t="n">
        <v>100287491</v>
      </c>
      <c r="C71" s="21" t="n">
        <v>10</v>
      </c>
      <c r="D71" s="21" t="s">
        <v>389</v>
      </c>
      <c r="E71" s="21" t="s">
        <v>390</v>
      </c>
      <c r="F71" s="21" t="s">
        <v>67</v>
      </c>
      <c r="G71" s="21" t="s">
        <v>68</v>
      </c>
      <c r="H71" s="21" t="n">
        <v>135388</v>
      </c>
      <c r="I71" s="21" t="s">
        <v>69</v>
      </c>
      <c r="J71" s="21" t="s">
        <v>100</v>
      </c>
      <c r="K71" s="21" t="s">
        <v>71</v>
      </c>
      <c r="L71" s="21" t="s">
        <v>72</v>
      </c>
      <c r="M71" s="21" t="s">
        <v>73</v>
      </c>
      <c r="N71" s="21" t="s">
        <v>456</v>
      </c>
      <c r="O71" s="21" t="s">
        <v>456</v>
      </c>
      <c r="P71" s="22" t="n">
        <v>571672</v>
      </c>
      <c r="Q71" s="21" t="s">
        <v>457</v>
      </c>
      <c r="R71" s="21" t="s">
        <v>458</v>
      </c>
      <c r="S71" s="21"/>
      <c r="T71" s="21" t="n">
        <v>6403911890</v>
      </c>
      <c r="U71" s="21" t="s">
        <v>78</v>
      </c>
      <c r="V71" s="21" t="s">
        <v>78</v>
      </c>
      <c r="W71" s="21" t="s">
        <v>78</v>
      </c>
      <c r="X71" s="21" t="s">
        <v>79</v>
      </c>
      <c r="Y71" s="21" t="n">
        <v>204</v>
      </c>
      <c r="Z71" s="21"/>
      <c r="AA71" s="21" t="n">
        <v>6757636</v>
      </c>
      <c r="AB71" s="21" t="s">
        <v>105</v>
      </c>
      <c r="AC71" s="23" t="n">
        <v>22.95</v>
      </c>
      <c r="AD71" s="23" t="n">
        <v>4681.8</v>
      </c>
      <c r="AE71" s="21" t="s">
        <v>456</v>
      </c>
      <c r="AF71" s="24" t="n">
        <v>255</v>
      </c>
      <c r="AG71" s="25" t="n">
        <v>993.44634</v>
      </c>
      <c r="AH71" s="25" t="n">
        <v>30.4317</v>
      </c>
      <c r="AI71" s="26" t="n">
        <v>204</v>
      </c>
      <c r="AJ71" s="26" t="n">
        <v>136</v>
      </c>
      <c r="AK71" s="26" t="n">
        <v>68</v>
      </c>
      <c r="AL71" s="26" t="n">
        <v>0</v>
      </c>
      <c r="AM71" s="27" t="s">
        <v>106</v>
      </c>
      <c r="AN71" s="28" t="s">
        <v>393</v>
      </c>
      <c r="AO71" s="28" t="s">
        <v>393</v>
      </c>
      <c r="AP71" s="29" t="n">
        <v>44330</v>
      </c>
      <c r="AQ71" s="29" t="n">
        <v>44383</v>
      </c>
      <c r="AR71" s="29" t="n">
        <v>44384</v>
      </c>
      <c r="AS71" s="30" t="n">
        <v>44386</v>
      </c>
      <c r="AT71" s="31" t="n">
        <v>44392</v>
      </c>
      <c r="AU71" s="32" t="s">
        <v>223</v>
      </c>
      <c r="AV71" s="21"/>
      <c r="AW71" s="27"/>
      <c r="AX71" s="33" t="s">
        <v>459</v>
      </c>
      <c r="AY71" s="33" t="s">
        <v>456</v>
      </c>
      <c r="AZ71" s="21" t="n">
        <v>571672</v>
      </c>
      <c r="BA71" s="21" t="s">
        <v>460</v>
      </c>
      <c r="BB71" s="21" t="s">
        <v>458</v>
      </c>
      <c r="BC71" s="21" t="s">
        <v>86</v>
      </c>
      <c r="BD71" s="21" t="s">
        <v>201</v>
      </c>
      <c r="BE71" s="21" t="s">
        <v>110</v>
      </c>
      <c r="BF71" s="21" t="s">
        <v>88</v>
      </c>
      <c r="BG71" s="21" t="s">
        <v>89</v>
      </c>
      <c r="BH71" s="21" t="s">
        <v>90</v>
      </c>
      <c r="BI71" s="21" t="s">
        <v>397</v>
      </c>
      <c r="BJ71" s="21" t="n">
        <v>204</v>
      </c>
      <c r="BK71" s="21" t="n">
        <v>22.95</v>
      </c>
      <c r="BL71" s="21" t="n">
        <f aca="false">BJ71*BK71</f>
        <v>4681.8</v>
      </c>
      <c r="BM71" s="21" t="s">
        <v>202</v>
      </c>
      <c r="BN71" s="21" t="n">
        <v>6403999100</v>
      </c>
      <c r="BO71" s="21" t="n">
        <v>94489080</v>
      </c>
      <c r="BP71" s="34" t="n">
        <v>44334</v>
      </c>
    </row>
    <row r="72" customFormat="false" ht="28.9" hidden="false" customHeight="false" outlineLevel="0" collapsed="false">
      <c r="A72" s="21" t="n">
        <v>2000</v>
      </c>
      <c r="B72" s="21" t="n">
        <v>100287493</v>
      </c>
      <c r="C72" s="21" t="n">
        <v>10</v>
      </c>
      <c r="D72" s="21" t="s">
        <v>389</v>
      </c>
      <c r="E72" s="21" t="s">
        <v>390</v>
      </c>
      <c r="F72" s="21" t="s">
        <v>67</v>
      </c>
      <c r="G72" s="21" t="s">
        <v>68</v>
      </c>
      <c r="H72" s="21" t="n">
        <v>135388</v>
      </c>
      <c r="I72" s="21" t="s">
        <v>69</v>
      </c>
      <c r="J72" s="21" t="s">
        <v>100</v>
      </c>
      <c r="K72" s="21" t="s">
        <v>71</v>
      </c>
      <c r="L72" s="21" t="s">
        <v>72</v>
      </c>
      <c r="M72" s="21" t="s">
        <v>73</v>
      </c>
      <c r="N72" s="21" t="s">
        <v>461</v>
      </c>
      <c r="O72" s="21" t="s">
        <v>461</v>
      </c>
      <c r="P72" s="22" t="n">
        <v>571673</v>
      </c>
      <c r="Q72" s="21" t="s">
        <v>221</v>
      </c>
      <c r="R72" s="21" t="s">
        <v>462</v>
      </c>
      <c r="S72" s="21"/>
      <c r="T72" s="21" t="n">
        <v>6402919000</v>
      </c>
      <c r="U72" s="21" t="s">
        <v>78</v>
      </c>
      <c r="V72" s="21" t="s">
        <v>78</v>
      </c>
      <c r="W72" s="21" t="s">
        <v>78</v>
      </c>
      <c r="X72" s="21" t="s">
        <v>79</v>
      </c>
      <c r="Y72" s="21" t="n">
        <v>132</v>
      </c>
      <c r="Z72" s="21"/>
      <c r="AA72" s="21" t="n">
        <v>6757636</v>
      </c>
      <c r="AB72" s="21" t="s">
        <v>105</v>
      </c>
      <c r="AC72" s="23" t="n">
        <v>22.95</v>
      </c>
      <c r="AD72" s="23" t="n">
        <v>3029.4</v>
      </c>
      <c r="AE72" s="21" t="s">
        <v>461</v>
      </c>
      <c r="AF72" s="24" t="n">
        <v>44.88</v>
      </c>
      <c r="AG72" s="25" t="n">
        <v>618.79422</v>
      </c>
      <c r="AH72" s="25" t="n">
        <v>19.6911</v>
      </c>
      <c r="AI72" s="26" t="n">
        <v>132</v>
      </c>
      <c r="AJ72" s="26" t="n">
        <v>18</v>
      </c>
      <c r="AK72" s="26" t="n">
        <v>81</v>
      </c>
      <c r="AL72" s="26" t="n">
        <v>33</v>
      </c>
      <c r="AM72" s="27" t="s">
        <v>106</v>
      </c>
      <c r="AN72" s="28" t="s">
        <v>393</v>
      </c>
      <c r="AO72" s="28" t="s">
        <v>393</v>
      </c>
      <c r="AP72" s="29" t="n">
        <v>44330</v>
      </c>
      <c r="AQ72" s="29" t="n">
        <v>44383</v>
      </c>
      <c r="AR72" s="29" t="n">
        <v>44384</v>
      </c>
      <c r="AS72" s="30" t="n">
        <v>44386</v>
      </c>
      <c r="AT72" s="31" t="n">
        <v>44392</v>
      </c>
      <c r="AU72" s="32" t="s">
        <v>223</v>
      </c>
      <c r="AV72" s="21"/>
      <c r="AW72" s="27"/>
      <c r="AX72" s="33" t="s">
        <v>463</v>
      </c>
      <c r="AY72" s="33" t="s">
        <v>461</v>
      </c>
      <c r="AZ72" s="21" t="n">
        <v>571673</v>
      </c>
      <c r="BA72" s="21" t="s">
        <v>464</v>
      </c>
      <c r="BB72" s="21" t="s">
        <v>462</v>
      </c>
      <c r="BC72" s="21" t="s">
        <v>86</v>
      </c>
      <c r="BD72" s="21" t="s">
        <v>201</v>
      </c>
      <c r="BE72" s="21" t="s">
        <v>465</v>
      </c>
      <c r="BF72" s="21" t="s">
        <v>88</v>
      </c>
      <c r="BG72" s="21" t="s">
        <v>89</v>
      </c>
      <c r="BH72" s="21" t="s">
        <v>90</v>
      </c>
      <c r="BI72" s="21" t="s">
        <v>397</v>
      </c>
      <c r="BJ72" s="21" t="n">
        <v>132</v>
      </c>
      <c r="BK72" s="21" t="n">
        <v>22.95</v>
      </c>
      <c r="BL72" s="21" t="n">
        <f aca="false">BJ72*BK72</f>
        <v>3029.4</v>
      </c>
      <c r="BM72" s="21" t="s">
        <v>202</v>
      </c>
      <c r="BN72" s="21" t="n">
        <v>6402999100</v>
      </c>
      <c r="BO72" s="21" t="n">
        <v>94489080</v>
      </c>
      <c r="BP72" s="34" t="n">
        <v>44334</v>
      </c>
    </row>
    <row r="73" customFormat="false" ht="28.9" hidden="false" customHeight="false" outlineLevel="0" collapsed="false">
      <c r="A73" s="21" t="n">
        <v>2000</v>
      </c>
      <c r="B73" s="21" t="n">
        <v>100287495</v>
      </c>
      <c r="C73" s="21" t="n">
        <v>10</v>
      </c>
      <c r="D73" s="21" t="s">
        <v>389</v>
      </c>
      <c r="E73" s="21" t="s">
        <v>390</v>
      </c>
      <c r="F73" s="21" t="s">
        <v>67</v>
      </c>
      <c r="G73" s="21" t="s">
        <v>68</v>
      </c>
      <c r="H73" s="21" t="n">
        <v>135388</v>
      </c>
      <c r="I73" s="21" t="s">
        <v>69</v>
      </c>
      <c r="J73" s="21" t="s">
        <v>100</v>
      </c>
      <c r="K73" s="21" t="s">
        <v>71</v>
      </c>
      <c r="L73" s="21" t="s">
        <v>72</v>
      </c>
      <c r="M73" s="21" t="s">
        <v>73</v>
      </c>
      <c r="N73" s="21" t="s">
        <v>466</v>
      </c>
      <c r="O73" s="21" t="s">
        <v>466</v>
      </c>
      <c r="P73" s="22" t="n">
        <v>571674</v>
      </c>
      <c r="Q73" s="21" t="s">
        <v>467</v>
      </c>
      <c r="R73" s="21" t="s">
        <v>468</v>
      </c>
      <c r="S73" s="21"/>
      <c r="T73" s="21" t="n">
        <v>6402999800</v>
      </c>
      <c r="U73" s="21" t="s">
        <v>78</v>
      </c>
      <c r="V73" s="21" t="s">
        <v>78</v>
      </c>
      <c r="W73" s="21" t="s">
        <v>78</v>
      </c>
      <c r="X73" s="21" t="s">
        <v>79</v>
      </c>
      <c r="Y73" s="21" t="n">
        <v>180</v>
      </c>
      <c r="Z73" s="21"/>
      <c r="AA73" s="21" t="n">
        <v>6757636</v>
      </c>
      <c r="AB73" s="21" t="s">
        <v>105</v>
      </c>
      <c r="AC73" s="23" t="n">
        <v>21.68</v>
      </c>
      <c r="AD73" s="23" t="n">
        <v>3902.4</v>
      </c>
      <c r="AE73" s="21" t="s">
        <v>466</v>
      </c>
      <c r="AF73" s="24" t="n">
        <v>61.2</v>
      </c>
      <c r="AG73" s="25" t="n">
        <v>797.79312</v>
      </c>
      <c r="AH73" s="25" t="n">
        <v>25.3656</v>
      </c>
      <c r="AI73" s="26" t="n">
        <v>180</v>
      </c>
      <c r="AJ73" s="26" t="n">
        <v>100</v>
      </c>
      <c r="AK73" s="26" t="n">
        <v>81</v>
      </c>
      <c r="AL73" s="26" t="n">
        <v>-1</v>
      </c>
      <c r="AM73" s="27" t="s">
        <v>106</v>
      </c>
      <c r="AN73" s="28" t="s">
        <v>393</v>
      </c>
      <c r="AO73" s="28" t="s">
        <v>393</v>
      </c>
      <c r="AP73" s="29" t="n">
        <v>44330</v>
      </c>
      <c r="AQ73" s="29" t="n">
        <v>44383</v>
      </c>
      <c r="AR73" s="29" t="n">
        <v>44384</v>
      </c>
      <c r="AS73" s="30" t="n">
        <v>44386</v>
      </c>
      <c r="AT73" s="31" t="n">
        <v>44392</v>
      </c>
      <c r="AU73" s="32" t="s">
        <v>223</v>
      </c>
      <c r="AV73" s="21"/>
      <c r="AW73" s="27"/>
      <c r="AX73" s="33" t="s">
        <v>469</v>
      </c>
      <c r="AY73" s="33" t="s">
        <v>466</v>
      </c>
      <c r="AZ73" s="21" t="n">
        <v>571674</v>
      </c>
      <c r="BA73" s="21" t="s">
        <v>470</v>
      </c>
      <c r="BB73" s="21" t="s">
        <v>468</v>
      </c>
      <c r="BC73" s="21" t="s">
        <v>86</v>
      </c>
      <c r="BD73" s="21" t="s">
        <v>201</v>
      </c>
      <c r="BE73" s="21" t="s">
        <v>465</v>
      </c>
      <c r="BF73" s="21" t="s">
        <v>88</v>
      </c>
      <c r="BG73" s="21" t="s">
        <v>89</v>
      </c>
      <c r="BH73" s="21" t="s">
        <v>90</v>
      </c>
      <c r="BI73" s="21" t="s">
        <v>397</v>
      </c>
      <c r="BJ73" s="21" t="n">
        <v>180</v>
      </c>
      <c r="BK73" s="21" t="n">
        <v>21.68</v>
      </c>
      <c r="BL73" s="21" t="n">
        <f aca="false">BJ73*BK73</f>
        <v>3902.4</v>
      </c>
      <c r="BM73" s="21" t="s">
        <v>202</v>
      </c>
      <c r="BN73" s="21" t="n">
        <v>6402999100</v>
      </c>
      <c r="BO73" s="21" t="n">
        <v>94489080</v>
      </c>
      <c r="BP73" s="34" t="n">
        <v>44334</v>
      </c>
    </row>
    <row r="74" customFormat="false" ht="14.45" hidden="false" customHeight="false" outlineLevel="0" collapsed="false">
      <c r="A74" s="21" t="n">
        <v>2000</v>
      </c>
      <c r="B74" s="21" t="n">
        <v>100284796</v>
      </c>
      <c r="C74" s="21" t="n">
        <v>10</v>
      </c>
      <c r="D74" s="21" t="s">
        <v>389</v>
      </c>
      <c r="E74" s="21" t="s">
        <v>390</v>
      </c>
      <c r="F74" s="21" t="s">
        <v>67</v>
      </c>
      <c r="G74" s="21" t="s">
        <v>68</v>
      </c>
      <c r="H74" s="21" t="n">
        <v>135388</v>
      </c>
      <c r="I74" s="21" t="s">
        <v>69</v>
      </c>
      <c r="J74" s="21" t="s">
        <v>100</v>
      </c>
      <c r="K74" s="21" t="s">
        <v>71</v>
      </c>
      <c r="L74" s="21" t="s">
        <v>72</v>
      </c>
      <c r="M74" s="21" t="s">
        <v>73</v>
      </c>
      <c r="N74" s="21" t="s">
        <v>471</v>
      </c>
      <c r="O74" s="21" t="s">
        <v>471</v>
      </c>
      <c r="P74" s="22" t="n">
        <v>167809</v>
      </c>
      <c r="Q74" s="21" t="s">
        <v>472</v>
      </c>
      <c r="R74" s="21" t="s">
        <v>473</v>
      </c>
      <c r="S74" s="21"/>
      <c r="T74" s="21" t="n">
        <v>6404199000</v>
      </c>
      <c r="U74" s="21" t="s">
        <v>474</v>
      </c>
      <c r="V74" s="21" t="s">
        <v>474</v>
      </c>
      <c r="W74" s="21" t="s">
        <v>238</v>
      </c>
      <c r="X74" s="21" t="s">
        <v>79</v>
      </c>
      <c r="Y74" s="21" t="n">
        <v>192</v>
      </c>
      <c r="Z74" s="21"/>
      <c r="AA74" s="21" t="n">
        <v>6757636</v>
      </c>
      <c r="AB74" s="21" t="s">
        <v>105</v>
      </c>
      <c r="AC74" s="23" t="n">
        <v>21.68</v>
      </c>
      <c r="AD74" s="23" t="n">
        <v>4162.56</v>
      </c>
      <c r="AE74" s="21" t="s">
        <v>471</v>
      </c>
      <c r="AF74" s="24" t="n">
        <v>90.24</v>
      </c>
      <c r="AG74" s="25" t="n">
        <v>855.971328</v>
      </c>
      <c r="AH74" s="25" t="n">
        <v>27.05664</v>
      </c>
      <c r="AI74" s="26" t="n">
        <v>192</v>
      </c>
      <c r="AJ74" s="26" t="n">
        <v>29</v>
      </c>
      <c r="AK74" s="26" t="n">
        <v>125</v>
      </c>
      <c r="AL74" s="26" t="n">
        <v>38</v>
      </c>
      <c r="AM74" s="27" t="s">
        <v>106</v>
      </c>
      <c r="AN74" s="28" t="s">
        <v>475</v>
      </c>
      <c r="AO74" s="28" t="s">
        <v>475</v>
      </c>
      <c r="AP74" s="29" t="n">
        <v>44360</v>
      </c>
      <c r="AQ74" s="29" t="n">
        <v>44412</v>
      </c>
      <c r="AR74" s="29" t="n">
        <v>44402</v>
      </c>
      <c r="AS74" s="30" t="n">
        <v>44444</v>
      </c>
      <c r="AT74" s="31"/>
      <c r="AU74" s="32" t="s">
        <v>476</v>
      </c>
      <c r="AV74" s="21"/>
      <c r="AW74" s="27"/>
      <c r="AX74" s="33" t="s">
        <v>477</v>
      </c>
      <c r="AY74" s="33" t="s">
        <v>471</v>
      </c>
      <c r="AZ74" s="21" t="n">
        <v>167809</v>
      </c>
      <c r="BA74" s="21" t="s">
        <v>478</v>
      </c>
      <c r="BB74" s="21" t="s">
        <v>473</v>
      </c>
      <c r="BC74" s="21" t="s">
        <v>86</v>
      </c>
      <c r="BD74" s="21" t="s">
        <v>87</v>
      </c>
      <c r="BE74" s="21" t="s">
        <v>479</v>
      </c>
      <c r="BF74" s="21" t="s">
        <v>118</v>
      </c>
      <c r="BG74" s="21" t="s">
        <v>480</v>
      </c>
      <c r="BH74" s="21" t="s">
        <v>90</v>
      </c>
      <c r="BI74" s="21" t="s">
        <v>397</v>
      </c>
      <c r="BJ74" s="21" t="n">
        <v>192</v>
      </c>
      <c r="BK74" s="21" t="n">
        <v>21.68</v>
      </c>
      <c r="BL74" s="21" t="n">
        <f aca="false">BJ74*BK74</f>
        <v>4162.56</v>
      </c>
      <c r="BM74" s="21" t="s">
        <v>130</v>
      </c>
      <c r="BN74" s="21" t="n">
        <v>6404199000</v>
      </c>
      <c r="BO74" s="21" t="n">
        <v>94509067</v>
      </c>
      <c r="BP74" s="34" t="n">
        <v>44362</v>
      </c>
    </row>
    <row r="75" customFormat="false" ht="28.9" hidden="false" customHeight="false" outlineLevel="0" collapsed="false">
      <c r="A75" s="21" t="n">
        <v>2000</v>
      </c>
      <c r="B75" s="21" t="n">
        <v>100286817</v>
      </c>
      <c r="C75" s="21" t="n">
        <v>10</v>
      </c>
      <c r="D75" s="21" t="s">
        <v>389</v>
      </c>
      <c r="E75" s="21" t="s">
        <v>390</v>
      </c>
      <c r="F75" s="21" t="s">
        <v>67</v>
      </c>
      <c r="G75" s="21" t="s">
        <v>68</v>
      </c>
      <c r="H75" s="21" t="n">
        <v>135388</v>
      </c>
      <c r="I75" s="21" t="s">
        <v>69</v>
      </c>
      <c r="J75" s="21" t="s">
        <v>100</v>
      </c>
      <c r="K75" s="21" t="s">
        <v>71</v>
      </c>
      <c r="L75" s="21" t="s">
        <v>72</v>
      </c>
      <c r="M75" s="21" t="s">
        <v>73</v>
      </c>
      <c r="N75" s="21" t="s">
        <v>481</v>
      </c>
      <c r="O75" s="21" t="s">
        <v>481</v>
      </c>
      <c r="P75" s="22" t="n">
        <v>171400</v>
      </c>
      <c r="Q75" s="21" t="s">
        <v>94</v>
      </c>
      <c r="R75" s="21" t="s">
        <v>482</v>
      </c>
      <c r="S75" s="21"/>
      <c r="T75" s="21" t="n">
        <v>6404199000</v>
      </c>
      <c r="U75" s="21" t="s">
        <v>474</v>
      </c>
      <c r="V75" s="21" t="s">
        <v>474</v>
      </c>
      <c r="W75" s="21" t="s">
        <v>238</v>
      </c>
      <c r="X75" s="21" t="s">
        <v>79</v>
      </c>
      <c r="Y75" s="21" t="n">
        <v>204</v>
      </c>
      <c r="Z75" s="21"/>
      <c r="AA75" s="21" t="n">
        <v>6757636</v>
      </c>
      <c r="AB75" s="21" t="s">
        <v>105</v>
      </c>
      <c r="AC75" s="23" t="n">
        <v>22.95</v>
      </c>
      <c r="AD75" s="23" t="n">
        <v>4681.8</v>
      </c>
      <c r="AE75" s="21" t="s">
        <v>481</v>
      </c>
      <c r="AF75" s="24" t="n">
        <v>95.88</v>
      </c>
      <c r="AG75" s="25" t="n">
        <v>961.62234</v>
      </c>
      <c r="AH75" s="25" t="n">
        <v>30.4317</v>
      </c>
      <c r="AI75" s="26" t="n">
        <v>204</v>
      </c>
      <c r="AJ75" s="26" t="n">
        <v>8</v>
      </c>
      <c r="AK75" s="26" t="n">
        <v>163</v>
      </c>
      <c r="AL75" s="26" t="n">
        <v>33</v>
      </c>
      <c r="AM75" s="27" t="s">
        <v>106</v>
      </c>
      <c r="AN75" s="28" t="s">
        <v>475</v>
      </c>
      <c r="AO75" s="28" t="s">
        <v>475</v>
      </c>
      <c r="AP75" s="29" t="n">
        <v>44360</v>
      </c>
      <c r="AQ75" s="29" t="n">
        <v>44412</v>
      </c>
      <c r="AR75" s="29" t="n">
        <v>44402</v>
      </c>
      <c r="AS75" s="30" t="n">
        <v>44444</v>
      </c>
      <c r="AT75" s="31"/>
      <c r="AU75" s="32" t="s">
        <v>483</v>
      </c>
      <c r="AV75" s="21"/>
      <c r="AW75" s="27"/>
      <c r="AX75" s="33" t="s">
        <v>484</v>
      </c>
      <c r="AY75" s="33" t="s">
        <v>481</v>
      </c>
      <c r="AZ75" s="21" t="n">
        <v>171400</v>
      </c>
      <c r="BA75" s="21" t="s">
        <v>485</v>
      </c>
      <c r="BB75" s="21" t="s">
        <v>482</v>
      </c>
      <c r="BC75" s="21" t="s">
        <v>86</v>
      </c>
      <c r="BD75" s="21" t="s">
        <v>87</v>
      </c>
      <c r="BE75" s="21" t="s">
        <v>447</v>
      </c>
      <c r="BF75" s="21" t="s">
        <v>118</v>
      </c>
      <c r="BG75" s="21" t="s">
        <v>480</v>
      </c>
      <c r="BH75" s="21" t="s">
        <v>90</v>
      </c>
      <c r="BI75" s="21" t="s">
        <v>397</v>
      </c>
      <c r="BJ75" s="21" t="n">
        <v>204</v>
      </c>
      <c r="BK75" s="21" t="n">
        <v>22.95</v>
      </c>
      <c r="BL75" s="21" t="n">
        <f aca="false">BJ75*BK75</f>
        <v>4681.8</v>
      </c>
      <c r="BM75" s="21" t="s">
        <v>428</v>
      </c>
      <c r="BN75" s="21" t="n">
        <v>6404199000</v>
      </c>
      <c r="BO75" s="21" t="n">
        <v>94509067</v>
      </c>
      <c r="BP75" s="34" t="n">
        <v>44362</v>
      </c>
    </row>
    <row r="76" customFormat="false" ht="43.15" hidden="false" customHeight="false" outlineLevel="0" collapsed="false">
      <c r="A76" s="21" t="n">
        <v>2000</v>
      </c>
      <c r="B76" s="21" t="n">
        <v>100286844</v>
      </c>
      <c r="C76" s="21" t="n">
        <v>10</v>
      </c>
      <c r="D76" s="21" t="s">
        <v>389</v>
      </c>
      <c r="E76" s="21" t="s">
        <v>390</v>
      </c>
      <c r="F76" s="21" t="s">
        <v>67</v>
      </c>
      <c r="G76" s="21" t="s">
        <v>68</v>
      </c>
      <c r="H76" s="21" t="n">
        <v>135388</v>
      </c>
      <c r="I76" s="21" t="s">
        <v>69</v>
      </c>
      <c r="J76" s="21" t="s">
        <v>100</v>
      </c>
      <c r="K76" s="21" t="s">
        <v>71</v>
      </c>
      <c r="L76" s="21" t="s">
        <v>72</v>
      </c>
      <c r="M76" s="21" t="s">
        <v>73</v>
      </c>
      <c r="N76" s="21" t="s">
        <v>486</v>
      </c>
      <c r="O76" s="21" t="s">
        <v>486</v>
      </c>
      <c r="P76" s="22" t="n">
        <v>171401</v>
      </c>
      <c r="Q76" s="21" t="s">
        <v>139</v>
      </c>
      <c r="R76" s="21" t="s">
        <v>487</v>
      </c>
      <c r="S76" s="21"/>
      <c r="T76" s="21" t="n">
        <v>6404199000</v>
      </c>
      <c r="U76" s="21" t="s">
        <v>474</v>
      </c>
      <c r="V76" s="21" t="s">
        <v>474</v>
      </c>
      <c r="W76" s="21" t="s">
        <v>238</v>
      </c>
      <c r="X76" s="21" t="s">
        <v>79</v>
      </c>
      <c r="Y76" s="21" t="n">
        <v>168</v>
      </c>
      <c r="Z76" s="21"/>
      <c r="AA76" s="21" t="n">
        <v>6757636</v>
      </c>
      <c r="AB76" s="21" t="s">
        <v>105</v>
      </c>
      <c r="AC76" s="23" t="n">
        <v>21.68</v>
      </c>
      <c r="AD76" s="23" t="n">
        <v>3642.24</v>
      </c>
      <c r="AE76" s="21" t="s">
        <v>486</v>
      </c>
      <c r="AF76" s="24" t="n">
        <v>78.96</v>
      </c>
      <c r="AG76" s="25" t="n">
        <v>748.974912</v>
      </c>
      <c r="AH76" s="25" t="n">
        <v>23.67456</v>
      </c>
      <c r="AI76" s="26" t="n">
        <v>168</v>
      </c>
      <c r="AJ76" s="26" t="n">
        <v>0</v>
      </c>
      <c r="AK76" s="26" t="n">
        <v>116</v>
      </c>
      <c r="AL76" s="26" t="n">
        <v>52</v>
      </c>
      <c r="AM76" s="27" t="s">
        <v>106</v>
      </c>
      <c r="AN76" s="28" t="s">
        <v>475</v>
      </c>
      <c r="AO76" s="28" t="s">
        <v>475</v>
      </c>
      <c r="AP76" s="29" t="n">
        <v>44360</v>
      </c>
      <c r="AQ76" s="29" t="n">
        <v>44412</v>
      </c>
      <c r="AR76" s="29" t="n">
        <v>44402</v>
      </c>
      <c r="AS76" s="30" t="n">
        <v>44444</v>
      </c>
      <c r="AT76" s="31" t="n">
        <v>44392</v>
      </c>
      <c r="AU76" s="32" t="s">
        <v>488</v>
      </c>
      <c r="AV76" s="21"/>
      <c r="AW76" s="27"/>
      <c r="AX76" s="33" t="s">
        <v>489</v>
      </c>
      <c r="AY76" s="33" t="s">
        <v>486</v>
      </c>
      <c r="AZ76" s="21" t="n">
        <v>171401</v>
      </c>
      <c r="BA76" s="21" t="s">
        <v>490</v>
      </c>
      <c r="BB76" s="21" t="s">
        <v>487</v>
      </c>
      <c r="BC76" s="21" t="s">
        <v>86</v>
      </c>
      <c r="BD76" s="21" t="s">
        <v>87</v>
      </c>
      <c r="BE76" s="21" t="s">
        <v>447</v>
      </c>
      <c r="BF76" s="21" t="s">
        <v>118</v>
      </c>
      <c r="BG76" s="21" t="s">
        <v>480</v>
      </c>
      <c r="BH76" s="21" t="s">
        <v>90</v>
      </c>
      <c r="BI76" s="21" t="s">
        <v>397</v>
      </c>
      <c r="BJ76" s="21" t="n">
        <v>168</v>
      </c>
      <c r="BK76" s="21" t="n">
        <v>21.68</v>
      </c>
      <c r="BL76" s="21" t="n">
        <f aca="false">BJ76*BK76</f>
        <v>3642.24</v>
      </c>
      <c r="BM76" s="21" t="s">
        <v>428</v>
      </c>
      <c r="BN76" s="21" t="n">
        <v>6404199000</v>
      </c>
      <c r="BO76" s="21" t="n">
        <v>94509067</v>
      </c>
      <c r="BP76" s="34" t="n">
        <v>44362</v>
      </c>
    </row>
    <row r="77" customFormat="false" ht="28.9" hidden="false" customHeight="false" outlineLevel="0" collapsed="false">
      <c r="A77" s="21" t="n">
        <v>2000</v>
      </c>
      <c r="B77" s="21" t="n">
        <v>100291252</v>
      </c>
      <c r="C77" s="21" t="n">
        <v>10</v>
      </c>
      <c r="D77" s="21" t="s">
        <v>389</v>
      </c>
      <c r="E77" s="21" t="s">
        <v>390</v>
      </c>
      <c r="F77" s="21" t="s">
        <v>67</v>
      </c>
      <c r="G77" s="21" t="s">
        <v>68</v>
      </c>
      <c r="H77" s="21" t="n">
        <v>135388</v>
      </c>
      <c r="I77" s="21" t="s">
        <v>69</v>
      </c>
      <c r="J77" s="21" t="s">
        <v>100</v>
      </c>
      <c r="K77" s="21" t="s">
        <v>71</v>
      </c>
      <c r="L77" s="21" t="s">
        <v>72</v>
      </c>
      <c r="M77" s="21" t="s">
        <v>73</v>
      </c>
      <c r="N77" s="21" t="s">
        <v>491</v>
      </c>
      <c r="O77" s="21" t="s">
        <v>491</v>
      </c>
      <c r="P77" s="22" t="n">
        <v>166800</v>
      </c>
      <c r="Q77" s="21" t="s">
        <v>94</v>
      </c>
      <c r="R77" s="21" t="s">
        <v>492</v>
      </c>
      <c r="S77" s="21"/>
      <c r="T77" s="21"/>
      <c r="U77" s="21" t="s">
        <v>351</v>
      </c>
      <c r="V77" s="21" t="s">
        <v>351</v>
      </c>
      <c r="W77" s="21" t="s">
        <v>351</v>
      </c>
      <c r="X77" s="21" t="s">
        <v>79</v>
      </c>
      <c r="Y77" s="21" t="n">
        <v>468</v>
      </c>
      <c r="Z77" s="21"/>
      <c r="AA77" s="21" t="n">
        <v>6846688</v>
      </c>
      <c r="AB77" s="21" t="s">
        <v>239</v>
      </c>
      <c r="AC77" s="23" t="n">
        <v>28.05</v>
      </c>
      <c r="AD77" s="23" t="n">
        <v>13127.4</v>
      </c>
      <c r="AE77" s="21" t="s">
        <v>491</v>
      </c>
      <c r="AF77" s="24" t="n">
        <v>219.96</v>
      </c>
      <c r="AG77" s="25" t="n">
        <v>2686.53762</v>
      </c>
      <c r="AH77" s="25" t="n">
        <v>85.3281</v>
      </c>
      <c r="AI77" s="26" t="n">
        <v>468</v>
      </c>
      <c r="AJ77" s="26" t="n">
        <v>460</v>
      </c>
      <c r="AK77" s="26" t="n">
        <v>0</v>
      </c>
      <c r="AL77" s="26" t="n">
        <v>8</v>
      </c>
      <c r="AM77" s="27" t="s">
        <v>106</v>
      </c>
      <c r="AN77" s="28" t="s">
        <v>475</v>
      </c>
      <c r="AO77" s="28" t="s">
        <v>475</v>
      </c>
      <c r="AP77" s="29" t="n">
        <v>44360</v>
      </c>
      <c r="AQ77" s="29" t="n">
        <v>44412</v>
      </c>
      <c r="AR77" s="29" t="n">
        <v>44402</v>
      </c>
      <c r="AS77" s="30" t="n">
        <v>44444</v>
      </c>
      <c r="AT77" s="31"/>
      <c r="AU77" s="32" t="s">
        <v>493</v>
      </c>
      <c r="AV77" s="21"/>
      <c r="AW77" s="27"/>
      <c r="AX77" s="33" t="s">
        <v>494</v>
      </c>
      <c r="AY77" s="33" t="s">
        <v>491</v>
      </c>
      <c r="AZ77" s="21" t="n">
        <v>166800</v>
      </c>
      <c r="BA77" s="21" t="s">
        <v>495</v>
      </c>
      <c r="BB77" s="21" t="s">
        <v>492</v>
      </c>
      <c r="BC77" s="21" t="s">
        <v>86</v>
      </c>
      <c r="BD77" s="21" t="s">
        <v>201</v>
      </c>
      <c r="BE77" s="21" t="s">
        <v>88</v>
      </c>
      <c r="BF77" s="21" t="s">
        <v>88</v>
      </c>
      <c r="BG77" s="21" t="s">
        <v>89</v>
      </c>
      <c r="BH77" s="21" t="s">
        <v>90</v>
      </c>
      <c r="BI77" s="21" t="s">
        <v>397</v>
      </c>
      <c r="BJ77" s="21" t="n">
        <v>468</v>
      </c>
      <c r="BK77" s="21" t="n">
        <v>28.05</v>
      </c>
      <c r="BL77" s="21" t="n">
        <f aca="false">BJ77*BK77</f>
        <v>13127.4</v>
      </c>
      <c r="BM77" s="21" t="s">
        <v>441</v>
      </c>
      <c r="BN77" s="21" t="n">
        <v>6404199000</v>
      </c>
      <c r="BO77" s="21" t="n">
        <v>94511266</v>
      </c>
      <c r="BP77" s="34" t="n">
        <v>44364</v>
      </c>
    </row>
    <row r="78" customFormat="false" ht="14.45" hidden="false" customHeight="false" outlineLevel="0" collapsed="false">
      <c r="A78" s="21" t="n">
        <v>2000</v>
      </c>
      <c r="B78" s="21" t="n">
        <v>100291307</v>
      </c>
      <c r="C78" s="21" t="n">
        <v>10</v>
      </c>
      <c r="D78" s="21" t="s">
        <v>389</v>
      </c>
      <c r="E78" s="21" t="s">
        <v>390</v>
      </c>
      <c r="F78" s="21" t="s">
        <v>67</v>
      </c>
      <c r="G78" s="21" t="s">
        <v>68</v>
      </c>
      <c r="H78" s="21" t="n">
        <v>135388</v>
      </c>
      <c r="I78" s="21" t="s">
        <v>69</v>
      </c>
      <c r="J78" s="21" t="s">
        <v>100</v>
      </c>
      <c r="K78" s="21" t="s">
        <v>71</v>
      </c>
      <c r="L78" s="21" t="s">
        <v>72</v>
      </c>
      <c r="M78" s="21" t="s">
        <v>73</v>
      </c>
      <c r="N78" s="21" t="s">
        <v>496</v>
      </c>
      <c r="O78" s="21" t="s">
        <v>496</v>
      </c>
      <c r="P78" s="22" t="n">
        <v>561675</v>
      </c>
      <c r="Q78" s="21" t="s">
        <v>94</v>
      </c>
      <c r="R78" s="21" t="s">
        <v>384</v>
      </c>
      <c r="S78" s="21"/>
      <c r="T78" s="21"/>
      <c r="U78" s="21" t="s">
        <v>351</v>
      </c>
      <c r="V78" s="21" t="s">
        <v>351</v>
      </c>
      <c r="W78" s="21" t="s">
        <v>351</v>
      </c>
      <c r="X78" s="21" t="s">
        <v>79</v>
      </c>
      <c r="Y78" s="21" t="n">
        <v>480</v>
      </c>
      <c r="Z78" s="21"/>
      <c r="AA78" s="21" t="n">
        <v>6846688</v>
      </c>
      <c r="AB78" s="21" t="s">
        <v>239</v>
      </c>
      <c r="AC78" s="23" t="n">
        <v>24.23</v>
      </c>
      <c r="AD78" s="23" t="n">
        <v>11630.4</v>
      </c>
      <c r="AE78" s="21" t="s">
        <v>496</v>
      </c>
      <c r="AF78" s="24" t="n">
        <v>600</v>
      </c>
      <c r="AG78" s="25" t="n">
        <v>2461.19952</v>
      </c>
      <c r="AH78" s="25" t="n">
        <v>75.5976</v>
      </c>
      <c r="AI78" s="26" t="n">
        <v>480</v>
      </c>
      <c r="AJ78" s="26" t="n">
        <v>326</v>
      </c>
      <c r="AK78" s="26" t="n">
        <v>143</v>
      </c>
      <c r="AL78" s="26" t="n">
        <v>11</v>
      </c>
      <c r="AM78" s="27" t="s">
        <v>106</v>
      </c>
      <c r="AN78" s="28" t="s">
        <v>475</v>
      </c>
      <c r="AO78" s="28" t="s">
        <v>475</v>
      </c>
      <c r="AP78" s="29" t="n">
        <v>44360</v>
      </c>
      <c r="AQ78" s="29" t="n">
        <v>44412</v>
      </c>
      <c r="AR78" s="29" t="n">
        <v>44402</v>
      </c>
      <c r="AS78" s="30" t="n">
        <v>44444</v>
      </c>
      <c r="AT78" s="31"/>
      <c r="AU78" s="32" t="s">
        <v>497</v>
      </c>
      <c r="AV78" s="21"/>
      <c r="AW78" s="27"/>
      <c r="AX78" s="33" t="s">
        <v>498</v>
      </c>
      <c r="AY78" s="33" t="s">
        <v>496</v>
      </c>
      <c r="AZ78" s="21" t="n">
        <v>561675</v>
      </c>
      <c r="BA78" s="21" t="s">
        <v>499</v>
      </c>
      <c r="BB78" s="21" t="s">
        <v>384</v>
      </c>
      <c r="BC78" s="21" t="s">
        <v>86</v>
      </c>
      <c r="BD78" s="21" t="s">
        <v>201</v>
      </c>
      <c r="BE78" s="21" t="s">
        <v>243</v>
      </c>
      <c r="BF78" s="21" t="s">
        <v>244</v>
      </c>
      <c r="BG78" s="21" t="s">
        <v>245</v>
      </c>
      <c r="BH78" s="21" t="s">
        <v>246</v>
      </c>
      <c r="BI78" s="21" t="s">
        <v>397</v>
      </c>
      <c r="BJ78" s="21" t="n">
        <v>480</v>
      </c>
      <c r="BK78" s="21" t="n">
        <v>24.23</v>
      </c>
      <c r="BL78" s="21" t="n">
        <f aca="false">BJ78*BK78</f>
        <v>11630.4</v>
      </c>
      <c r="BM78" s="21" t="s">
        <v>202</v>
      </c>
      <c r="BN78" s="21" t="n">
        <v>6403999100</v>
      </c>
      <c r="BO78" s="21" t="n">
        <v>94511266</v>
      </c>
      <c r="BP78" s="34" t="n">
        <v>44364</v>
      </c>
    </row>
    <row r="79" customFormat="false" ht="14.45" hidden="false" customHeight="false" outlineLevel="0" collapsed="false">
      <c r="A79" s="21" t="n">
        <v>2000</v>
      </c>
      <c r="B79" s="21" t="n">
        <v>100291319</v>
      </c>
      <c r="C79" s="21" t="n">
        <v>10</v>
      </c>
      <c r="D79" s="21" t="s">
        <v>389</v>
      </c>
      <c r="E79" s="21" t="s">
        <v>390</v>
      </c>
      <c r="F79" s="21" t="s">
        <v>67</v>
      </c>
      <c r="G79" s="21" t="s">
        <v>68</v>
      </c>
      <c r="H79" s="21" t="n">
        <v>135388</v>
      </c>
      <c r="I79" s="21" t="s">
        <v>69</v>
      </c>
      <c r="J79" s="21" t="s">
        <v>100</v>
      </c>
      <c r="K79" s="21" t="s">
        <v>71</v>
      </c>
      <c r="L79" s="21" t="s">
        <v>72</v>
      </c>
      <c r="M79" s="21" t="s">
        <v>73</v>
      </c>
      <c r="N79" s="21" t="s">
        <v>500</v>
      </c>
      <c r="O79" s="21" t="s">
        <v>500</v>
      </c>
      <c r="P79" s="22" t="n">
        <v>561676</v>
      </c>
      <c r="Q79" s="21" t="s">
        <v>221</v>
      </c>
      <c r="R79" s="21" t="s">
        <v>501</v>
      </c>
      <c r="S79" s="21"/>
      <c r="T79" s="21"/>
      <c r="U79" s="21" t="s">
        <v>351</v>
      </c>
      <c r="V79" s="21" t="s">
        <v>351</v>
      </c>
      <c r="W79" s="21" t="s">
        <v>351</v>
      </c>
      <c r="X79" s="21" t="s">
        <v>79</v>
      </c>
      <c r="Y79" s="21" t="n">
        <v>156</v>
      </c>
      <c r="Z79" s="21"/>
      <c r="AA79" s="21" t="n">
        <v>6846688</v>
      </c>
      <c r="AB79" s="21" t="s">
        <v>239</v>
      </c>
      <c r="AC79" s="23" t="n">
        <v>24.23</v>
      </c>
      <c r="AD79" s="23" t="n">
        <v>3779.88</v>
      </c>
      <c r="AE79" s="21" t="s">
        <v>500</v>
      </c>
      <c r="AF79" s="24" t="n">
        <v>195</v>
      </c>
      <c r="AG79" s="25" t="n">
        <v>799.889844</v>
      </c>
      <c r="AH79" s="25" t="n">
        <v>24.56922</v>
      </c>
      <c r="AI79" s="26" t="n">
        <v>156</v>
      </c>
      <c r="AJ79" s="26" t="n">
        <v>59</v>
      </c>
      <c r="AK79" s="26" t="n">
        <v>87</v>
      </c>
      <c r="AL79" s="26" t="n">
        <v>10</v>
      </c>
      <c r="AM79" s="27" t="s">
        <v>106</v>
      </c>
      <c r="AN79" s="28" t="s">
        <v>475</v>
      </c>
      <c r="AO79" s="28" t="s">
        <v>475</v>
      </c>
      <c r="AP79" s="29" t="n">
        <v>44360</v>
      </c>
      <c r="AQ79" s="29" t="n">
        <v>44412</v>
      </c>
      <c r="AR79" s="29" t="n">
        <v>44402</v>
      </c>
      <c r="AS79" s="30" t="n">
        <v>44444</v>
      </c>
      <c r="AT79" s="31"/>
      <c r="AU79" s="32" t="s">
        <v>497</v>
      </c>
      <c r="AV79" s="21"/>
      <c r="AW79" s="27"/>
      <c r="AX79" s="33" t="s">
        <v>502</v>
      </c>
      <c r="AY79" s="33" t="s">
        <v>500</v>
      </c>
      <c r="AZ79" s="21" t="n">
        <v>561676</v>
      </c>
      <c r="BA79" s="21" t="s">
        <v>503</v>
      </c>
      <c r="BB79" s="21" t="s">
        <v>501</v>
      </c>
      <c r="BC79" s="21" t="s">
        <v>86</v>
      </c>
      <c r="BD79" s="21" t="s">
        <v>201</v>
      </c>
      <c r="BE79" s="21" t="s">
        <v>110</v>
      </c>
      <c r="BF79" s="21" t="s">
        <v>88</v>
      </c>
      <c r="BG79" s="21" t="s">
        <v>89</v>
      </c>
      <c r="BH79" s="21" t="s">
        <v>90</v>
      </c>
      <c r="BI79" s="21" t="s">
        <v>397</v>
      </c>
      <c r="BJ79" s="21" t="n">
        <v>156</v>
      </c>
      <c r="BK79" s="21" t="n">
        <v>24.23</v>
      </c>
      <c r="BL79" s="21" t="n">
        <f aca="false">BJ79*BK79</f>
        <v>3779.88</v>
      </c>
      <c r="BM79" s="21" t="s">
        <v>202</v>
      </c>
      <c r="BN79" s="21" t="n">
        <v>6403999100</v>
      </c>
      <c r="BO79" s="21" t="n">
        <v>94511266</v>
      </c>
      <c r="BP79" s="34" t="n">
        <v>44364</v>
      </c>
    </row>
    <row r="80" customFormat="false" ht="14.45" hidden="false" customHeight="false" outlineLevel="0" collapsed="false">
      <c r="A80" s="21" t="n">
        <v>2000</v>
      </c>
      <c r="B80" s="21" t="n">
        <v>100291332</v>
      </c>
      <c r="C80" s="21" t="n">
        <v>10</v>
      </c>
      <c r="D80" s="21" t="s">
        <v>389</v>
      </c>
      <c r="E80" s="21" t="s">
        <v>390</v>
      </c>
      <c r="F80" s="21" t="s">
        <v>67</v>
      </c>
      <c r="G80" s="21" t="s">
        <v>68</v>
      </c>
      <c r="H80" s="21" t="n">
        <v>135388</v>
      </c>
      <c r="I80" s="21" t="s">
        <v>69</v>
      </c>
      <c r="J80" s="21" t="s">
        <v>100</v>
      </c>
      <c r="K80" s="21" t="s">
        <v>71</v>
      </c>
      <c r="L80" s="21" t="s">
        <v>72</v>
      </c>
      <c r="M80" s="21" t="s">
        <v>73</v>
      </c>
      <c r="N80" s="21" t="s">
        <v>504</v>
      </c>
      <c r="O80" s="21" t="s">
        <v>504</v>
      </c>
      <c r="P80" s="22" t="n">
        <v>561680</v>
      </c>
      <c r="Q80" s="21" t="s">
        <v>221</v>
      </c>
      <c r="R80" s="21" t="s">
        <v>501</v>
      </c>
      <c r="S80" s="21"/>
      <c r="T80" s="21"/>
      <c r="U80" s="21" t="s">
        <v>351</v>
      </c>
      <c r="V80" s="21" t="s">
        <v>351</v>
      </c>
      <c r="W80" s="21" t="s">
        <v>351</v>
      </c>
      <c r="X80" s="21" t="s">
        <v>79</v>
      </c>
      <c r="Y80" s="21" t="n">
        <v>240</v>
      </c>
      <c r="Z80" s="21"/>
      <c r="AA80" s="21" t="n">
        <v>6846688</v>
      </c>
      <c r="AB80" s="21" t="s">
        <v>239</v>
      </c>
      <c r="AC80" s="23" t="n">
        <v>22.95</v>
      </c>
      <c r="AD80" s="23" t="n">
        <v>5508</v>
      </c>
      <c r="AE80" s="21" t="s">
        <v>504</v>
      </c>
      <c r="AF80" s="24" t="n">
        <v>300</v>
      </c>
      <c r="AG80" s="25" t="n">
        <v>1168.7604</v>
      </c>
      <c r="AH80" s="25" t="n">
        <v>35.802</v>
      </c>
      <c r="AI80" s="26" t="n">
        <v>240</v>
      </c>
      <c r="AJ80" s="26" t="n">
        <v>233</v>
      </c>
      <c r="AK80" s="26" t="n">
        <v>0</v>
      </c>
      <c r="AL80" s="26" t="n">
        <v>7</v>
      </c>
      <c r="AM80" s="27" t="s">
        <v>106</v>
      </c>
      <c r="AN80" s="28" t="s">
        <v>475</v>
      </c>
      <c r="AO80" s="28" t="s">
        <v>475</v>
      </c>
      <c r="AP80" s="29" t="n">
        <v>44360</v>
      </c>
      <c r="AQ80" s="29" t="n">
        <v>44412</v>
      </c>
      <c r="AR80" s="29" t="n">
        <v>44402</v>
      </c>
      <c r="AS80" s="30" t="n">
        <v>44444</v>
      </c>
      <c r="AT80" s="31"/>
      <c r="AU80" s="32" t="s">
        <v>497</v>
      </c>
      <c r="AV80" s="21"/>
      <c r="AW80" s="27"/>
      <c r="AX80" s="33" t="s">
        <v>505</v>
      </c>
      <c r="AY80" s="33" t="s">
        <v>504</v>
      </c>
      <c r="AZ80" s="21" t="n">
        <v>561680</v>
      </c>
      <c r="BA80" s="21" t="s">
        <v>506</v>
      </c>
      <c r="BB80" s="21" t="s">
        <v>501</v>
      </c>
      <c r="BC80" s="21" t="s">
        <v>86</v>
      </c>
      <c r="BD80" s="21" t="s">
        <v>201</v>
      </c>
      <c r="BE80" s="21" t="s">
        <v>110</v>
      </c>
      <c r="BF80" s="21" t="s">
        <v>88</v>
      </c>
      <c r="BG80" s="21" t="s">
        <v>89</v>
      </c>
      <c r="BH80" s="21" t="s">
        <v>90</v>
      </c>
      <c r="BI80" s="21" t="s">
        <v>397</v>
      </c>
      <c r="BJ80" s="21" t="n">
        <v>240</v>
      </c>
      <c r="BK80" s="21" t="n">
        <v>22.95</v>
      </c>
      <c r="BL80" s="21" t="n">
        <f aca="false">BJ80*BK80</f>
        <v>5508</v>
      </c>
      <c r="BM80" s="21" t="s">
        <v>507</v>
      </c>
      <c r="BN80" s="21" t="n">
        <v>6403999100</v>
      </c>
      <c r="BO80" s="21" t="n">
        <v>94511266</v>
      </c>
      <c r="BP80" s="34" t="n">
        <v>44364</v>
      </c>
    </row>
    <row r="81" customFormat="false" ht="14.45" hidden="false" customHeight="false" outlineLevel="0" collapsed="false">
      <c r="A81" s="21" t="n">
        <v>2000</v>
      </c>
      <c r="B81" s="21" t="n">
        <v>100291341</v>
      </c>
      <c r="C81" s="21" t="n">
        <v>10</v>
      </c>
      <c r="D81" s="21" t="s">
        <v>389</v>
      </c>
      <c r="E81" s="21" t="s">
        <v>390</v>
      </c>
      <c r="F81" s="21" t="s">
        <v>67</v>
      </c>
      <c r="G81" s="21" t="s">
        <v>68</v>
      </c>
      <c r="H81" s="21" t="n">
        <v>135388</v>
      </c>
      <c r="I81" s="21" t="s">
        <v>69</v>
      </c>
      <c r="J81" s="21" t="s">
        <v>100</v>
      </c>
      <c r="K81" s="21" t="s">
        <v>71</v>
      </c>
      <c r="L81" s="21" t="s">
        <v>72</v>
      </c>
      <c r="M81" s="21" t="s">
        <v>73</v>
      </c>
      <c r="N81" s="21" t="s">
        <v>508</v>
      </c>
      <c r="O81" s="21" t="s">
        <v>508</v>
      </c>
      <c r="P81" s="22" t="n">
        <v>561681</v>
      </c>
      <c r="Q81" s="21" t="s">
        <v>94</v>
      </c>
      <c r="R81" s="21" t="s">
        <v>384</v>
      </c>
      <c r="S81" s="21"/>
      <c r="T81" s="21"/>
      <c r="U81" s="21" t="s">
        <v>351</v>
      </c>
      <c r="V81" s="21" t="s">
        <v>351</v>
      </c>
      <c r="W81" s="21" t="s">
        <v>351</v>
      </c>
      <c r="X81" s="21" t="s">
        <v>79</v>
      </c>
      <c r="Y81" s="21" t="n">
        <v>324</v>
      </c>
      <c r="Z81" s="21"/>
      <c r="AA81" s="21" t="n">
        <v>6846688</v>
      </c>
      <c r="AB81" s="21" t="s">
        <v>239</v>
      </c>
      <c r="AC81" s="23" t="n">
        <v>22.95</v>
      </c>
      <c r="AD81" s="23" t="n">
        <v>7435.8</v>
      </c>
      <c r="AE81" s="21" t="s">
        <v>508</v>
      </c>
      <c r="AF81" s="24" t="n">
        <v>405</v>
      </c>
      <c r="AG81" s="25" t="n">
        <v>1577.82654</v>
      </c>
      <c r="AH81" s="25" t="n">
        <v>48.3327</v>
      </c>
      <c r="AI81" s="26" t="n">
        <v>324</v>
      </c>
      <c r="AJ81" s="26" t="n">
        <v>320</v>
      </c>
      <c r="AK81" s="26" t="n">
        <v>0</v>
      </c>
      <c r="AL81" s="26" t="n">
        <v>4</v>
      </c>
      <c r="AM81" s="27" t="s">
        <v>106</v>
      </c>
      <c r="AN81" s="28" t="s">
        <v>475</v>
      </c>
      <c r="AO81" s="28" t="s">
        <v>475</v>
      </c>
      <c r="AP81" s="29" t="n">
        <v>44360</v>
      </c>
      <c r="AQ81" s="29" t="n">
        <v>44412</v>
      </c>
      <c r="AR81" s="29" t="n">
        <v>44402</v>
      </c>
      <c r="AS81" s="30" t="n">
        <v>44444</v>
      </c>
      <c r="AT81" s="31"/>
      <c r="AU81" s="32" t="s">
        <v>497</v>
      </c>
      <c r="AV81" s="21"/>
      <c r="AW81" s="27"/>
      <c r="AX81" s="33" t="s">
        <v>509</v>
      </c>
      <c r="AY81" s="33" t="s">
        <v>508</v>
      </c>
      <c r="AZ81" s="21" t="n">
        <v>561681</v>
      </c>
      <c r="BA81" s="21" t="s">
        <v>510</v>
      </c>
      <c r="BB81" s="21" t="s">
        <v>384</v>
      </c>
      <c r="BC81" s="21" t="s">
        <v>86</v>
      </c>
      <c r="BD81" s="21" t="s">
        <v>201</v>
      </c>
      <c r="BE81" s="21" t="s">
        <v>110</v>
      </c>
      <c r="BF81" s="21" t="s">
        <v>88</v>
      </c>
      <c r="BG81" s="21" t="s">
        <v>89</v>
      </c>
      <c r="BH81" s="21" t="s">
        <v>90</v>
      </c>
      <c r="BI81" s="21" t="s">
        <v>397</v>
      </c>
      <c r="BJ81" s="21" t="n">
        <v>324</v>
      </c>
      <c r="BK81" s="21" t="n">
        <v>22.95</v>
      </c>
      <c r="BL81" s="21" t="n">
        <f aca="false">BJ81*BK81</f>
        <v>7435.8</v>
      </c>
      <c r="BM81" s="21" t="s">
        <v>507</v>
      </c>
      <c r="BN81" s="21" t="n">
        <v>6403999100</v>
      </c>
      <c r="BO81" s="21" t="n">
        <v>94511266</v>
      </c>
      <c r="BP81" s="34" t="n">
        <v>44364</v>
      </c>
    </row>
    <row r="82" customFormat="false" ht="43.15" hidden="false" customHeight="false" outlineLevel="0" collapsed="false">
      <c r="A82" s="21" t="n">
        <v>2000</v>
      </c>
      <c r="B82" s="21" t="n">
        <v>100282519</v>
      </c>
      <c r="C82" s="21" t="n">
        <v>10</v>
      </c>
      <c r="D82" s="21" t="s">
        <v>511</v>
      </c>
      <c r="E82" s="21" t="s">
        <v>512</v>
      </c>
      <c r="F82" s="21" t="s">
        <v>67</v>
      </c>
      <c r="G82" s="21" t="s">
        <v>68</v>
      </c>
      <c r="H82" s="21" t="n">
        <v>135388</v>
      </c>
      <c r="I82" s="21" t="s">
        <v>69</v>
      </c>
      <c r="J82" s="21" t="s">
        <v>70</v>
      </c>
      <c r="K82" s="21" t="s">
        <v>71</v>
      </c>
      <c r="L82" s="21" t="s">
        <v>403</v>
      </c>
      <c r="M82" s="21" t="s">
        <v>73</v>
      </c>
      <c r="N82" s="21" t="s">
        <v>513</v>
      </c>
      <c r="O82" s="21" t="s">
        <v>513</v>
      </c>
      <c r="P82" s="22" t="n">
        <v>172342</v>
      </c>
      <c r="Q82" s="21" t="s">
        <v>94</v>
      </c>
      <c r="R82" s="21" t="s">
        <v>514</v>
      </c>
      <c r="S82" s="21"/>
      <c r="T82" s="21" t="n">
        <v>6403911610</v>
      </c>
      <c r="U82" s="21" t="s">
        <v>78</v>
      </c>
      <c r="V82" s="21" t="s">
        <v>78</v>
      </c>
      <c r="W82" s="21" t="s">
        <v>78</v>
      </c>
      <c r="X82" s="21" t="s">
        <v>79</v>
      </c>
      <c r="Y82" s="21" t="n">
        <v>124</v>
      </c>
      <c r="Z82" s="21"/>
      <c r="AA82" s="21" t="n">
        <v>6799458</v>
      </c>
      <c r="AB82" s="21" t="s">
        <v>80</v>
      </c>
      <c r="AC82" s="23" t="n">
        <v>51</v>
      </c>
      <c r="AD82" s="23" t="n">
        <v>6324</v>
      </c>
      <c r="AE82" s="21" t="s">
        <v>513</v>
      </c>
      <c r="AF82" s="24" t="n">
        <v>155</v>
      </c>
      <c r="AG82" s="25" t="n">
        <v>1304.0212</v>
      </c>
      <c r="AH82" s="25" t="n">
        <v>41.106</v>
      </c>
      <c r="AI82" s="26" t="n">
        <v>124</v>
      </c>
      <c r="AJ82" s="26"/>
      <c r="AK82" s="26"/>
      <c r="AL82" s="26"/>
      <c r="AM82" s="27" t="s">
        <v>81</v>
      </c>
      <c r="AN82" s="28" t="s">
        <v>393</v>
      </c>
      <c r="AO82" s="28" t="s">
        <v>393</v>
      </c>
      <c r="AP82" s="29" t="n">
        <v>44330</v>
      </c>
      <c r="AQ82" s="29" t="n">
        <v>44383</v>
      </c>
      <c r="AR82" s="29" t="n">
        <v>44384</v>
      </c>
      <c r="AS82" s="30" t="n">
        <v>44386</v>
      </c>
      <c r="AT82" s="31" t="n">
        <v>44406</v>
      </c>
      <c r="AU82" s="32" t="s">
        <v>394</v>
      </c>
      <c r="AV82" s="21"/>
      <c r="AW82" s="27"/>
      <c r="AX82" s="33" t="s">
        <v>515</v>
      </c>
      <c r="AY82" s="33" t="s">
        <v>513</v>
      </c>
      <c r="AZ82" s="21" t="n">
        <v>172342</v>
      </c>
      <c r="BA82" s="21" t="s">
        <v>516</v>
      </c>
      <c r="BB82" s="21" t="s">
        <v>514</v>
      </c>
      <c r="BC82" s="21" t="s">
        <v>86</v>
      </c>
      <c r="BD82" s="21" t="s">
        <v>87</v>
      </c>
      <c r="BE82" s="21" t="s">
        <v>110</v>
      </c>
      <c r="BF82" s="21" t="s">
        <v>517</v>
      </c>
      <c r="BG82" s="21" t="s">
        <v>89</v>
      </c>
      <c r="BH82" s="21" t="s">
        <v>90</v>
      </c>
      <c r="BI82" s="21" t="s">
        <v>518</v>
      </c>
      <c r="BJ82" s="21" t="n">
        <v>124</v>
      </c>
      <c r="BK82" s="21" t="n">
        <v>51</v>
      </c>
      <c r="BL82" s="21" t="n">
        <f aca="false">BJ82*BK82</f>
        <v>6324</v>
      </c>
      <c r="BM82" s="21" t="s">
        <v>519</v>
      </c>
      <c r="BN82" s="21" t="n">
        <v>6403999300</v>
      </c>
      <c r="BO82" s="21" t="n">
        <v>94488484</v>
      </c>
      <c r="BP82" s="34" t="n">
        <v>44334</v>
      </c>
    </row>
    <row r="83" customFormat="false" ht="14.45" hidden="false" customHeight="false" outlineLevel="0" collapsed="false">
      <c r="A83" s="21" t="n">
        <v>2000</v>
      </c>
      <c r="B83" s="21" t="n">
        <v>100284855</v>
      </c>
      <c r="C83" s="21" t="n">
        <v>10</v>
      </c>
      <c r="D83" s="21" t="s">
        <v>511</v>
      </c>
      <c r="E83" s="21" t="s">
        <v>512</v>
      </c>
      <c r="F83" s="21" t="s">
        <v>67</v>
      </c>
      <c r="G83" s="21" t="s">
        <v>68</v>
      </c>
      <c r="H83" s="21" t="n">
        <v>135388</v>
      </c>
      <c r="I83" s="21" t="s">
        <v>69</v>
      </c>
      <c r="J83" s="21" t="s">
        <v>70</v>
      </c>
      <c r="K83" s="21" t="s">
        <v>71</v>
      </c>
      <c r="L83" s="21" t="s">
        <v>403</v>
      </c>
      <c r="M83" s="21" t="s">
        <v>73</v>
      </c>
      <c r="N83" s="21" t="s">
        <v>520</v>
      </c>
      <c r="O83" s="21" t="s">
        <v>520</v>
      </c>
      <c r="P83" s="22" t="n">
        <v>172481</v>
      </c>
      <c r="Q83" s="21" t="s">
        <v>221</v>
      </c>
      <c r="R83" s="21" t="s">
        <v>521</v>
      </c>
      <c r="S83" s="21"/>
      <c r="T83" s="21" t="n">
        <v>6403999690</v>
      </c>
      <c r="U83" s="21" t="s">
        <v>78</v>
      </c>
      <c r="V83" s="21" t="s">
        <v>78</v>
      </c>
      <c r="W83" s="21" t="s">
        <v>78</v>
      </c>
      <c r="X83" s="21" t="s">
        <v>79</v>
      </c>
      <c r="Y83" s="21" t="n">
        <v>144</v>
      </c>
      <c r="Z83" s="21"/>
      <c r="AA83" s="21" t="n">
        <v>6799458</v>
      </c>
      <c r="AB83" s="21" t="s">
        <v>80</v>
      </c>
      <c r="AC83" s="23" t="n">
        <v>25.5</v>
      </c>
      <c r="AD83" s="23" t="n">
        <v>3672</v>
      </c>
      <c r="AE83" s="21" t="s">
        <v>520</v>
      </c>
      <c r="AF83" s="24" t="n">
        <v>180</v>
      </c>
      <c r="AG83" s="25" t="n">
        <v>775.1736</v>
      </c>
      <c r="AH83" s="25" t="n">
        <v>23.868</v>
      </c>
      <c r="AI83" s="26" t="n">
        <v>144</v>
      </c>
      <c r="AJ83" s="26"/>
      <c r="AK83" s="26"/>
      <c r="AL83" s="26"/>
      <c r="AM83" s="27" t="s">
        <v>81</v>
      </c>
      <c r="AN83" s="28" t="s">
        <v>393</v>
      </c>
      <c r="AO83" s="28" t="s">
        <v>393</v>
      </c>
      <c r="AP83" s="29" t="n">
        <v>44330</v>
      </c>
      <c r="AQ83" s="29" t="n">
        <v>44383</v>
      </c>
      <c r="AR83" s="29" t="n">
        <v>44384</v>
      </c>
      <c r="AS83" s="30" t="n">
        <v>44386</v>
      </c>
      <c r="AT83" s="31" t="n">
        <v>44393</v>
      </c>
      <c r="AU83" s="32" t="s">
        <v>96</v>
      </c>
      <c r="AV83" s="21"/>
      <c r="AW83" s="27"/>
      <c r="AX83" s="33" t="s">
        <v>522</v>
      </c>
      <c r="AY83" s="33" t="s">
        <v>520</v>
      </c>
      <c r="AZ83" s="21" t="n">
        <v>172481</v>
      </c>
      <c r="BA83" s="21" t="s">
        <v>523</v>
      </c>
      <c r="BB83" s="21" t="s">
        <v>521</v>
      </c>
      <c r="BC83" s="21" t="s">
        <v>86</v>
      </c>
      <c r="BD83" s="21" t="s">
        <v>87</v>
      </c>
      <c r="BE83" s="21" t="s">
        <v>524</v>
      </c>
      <c r="BF83" s="21" t="s">
        <v>118</v>
      </c>
      <c r="BG83" s="21" t="s">
        <v>89</v>
      </c>
      <c r="BH83" s="21" t="s">
        <v>90</v>
      </c>
      <c r="BI83" s="21" t="s">
        <v>518</v>
      </c>
      <c r="BJ83" s="21" t="n">
        <v>144</v>
      </c>
      <c r="BK83" s="21" t="n">
        <v>25.5</v>
      </c>
      <c r="BL83" s="21" t="n">
        <f aca="false">BJ83*BK83</f>
        <v>3672</v>
      </c>
      <c r="BM83" s="21" t="s">
        <v>119</v>
      </c>
      <c r="BN83" s="21" t="n">
        <v>6403999300</v>
      </c>
      <c r="BO83" s="21" t="n">
        <v>94488484</v>
      </c>
      <c r="BP83" s="34" t="n">
        <v>44334</v>
      </c>
    </row>
    <row r="84" customFormat="false" ht="14.45" hidden="false" customHeight="false" outlineLevel="0" collapsed="false">
      <c r="A84" s="21" t="n">
        <v>2000</v>
      </c>
      <c r="B84" s="21" t="n">
        <v>100285372</v>
      </c>
      <c r="C84" s="21" t="n">
        <v>10</v>
      </c>
      <c r="D84" s="21" t="s">
        <v>511</v>
      </c>
      <c r="E84" s="21" t="s">
        <v>512</v>
      </c>
      <c r="F84" s="21" t="s">
        <v>67</v>
      </c>
      <c r="G84" s="21" t="s">
        <v>68</v>
      </c>
      <c r="H84" s="21" t="n">
        <v>135388</v>
      </c>
      <c r="I84" s="21" t="s">
        <v>69</v>
      </c>
      <c r="J84" s="21" t="s">
        <v>70</v>
      </c>
      <c r="K84" s="21" t="s">
        <v>71</v>
      </c>
      <c r="L84" s="21" t="s">
        <v>403</v>
      </c>
      <c r="M84" s="21" t="s">
        <v>73</v>
      </c>
      <c r="N84" s="21" t="s">
        <v>525</v>
      </c>
      <c r="O84" s="21" t="s">
        <v>525</v>
      </c>
      <c r="P84" s="22" t="n">
        <v>372489</v>
      </c>
      <c r="Q84" s="21" t="s">
        <v>221</v>
      </c>
      <c r="R84" s="21" t="s">
        <v>521</v>
      </c>
      <c r="S84" s="21"/>
      <c r="T84" s="21" t="n">
        <v>6403999190</v>
      </c>
      <c r="U84" s="21" t="s">
        <v>78</v>
      </c>
      <c r="V84" s="21" t="s">
        <v>78</v>
      </c>
      <c r="W84" s="21" t="s">
        <v>78</v>
      </c>
      <c r="X84" s="21" t="s">
        <v>79</v>
      </c>
      <c r="Y84" s="21" t="n">
        <v>48</v>
      </c>
      <c r="Z84" s="21"/>
      <c r="AA84" s="21" t="n">
        <v>6799458</v>
      </c>
      <c r="AB84" s="21" t="s">
        <v>80</v>
      </c>
      <c r="AC84" s="23" t="n">
        <v>16.58</v>
      </c>
      <c r="AD84" s="23" t="n">
        <v>795.84</v>
      </c>
      <c r="AE84" s="21" t="s">
        <v>525</v>
      </c>
      <c r="AF84" s="24" t="n">
        <v>60</v>
      </c>
      <c r="AG84" s="25" t="n">
        <v>172.202592</v>
      </c>
      <c r="AH84" s="25" t="n">
        <v>5.17296</v>
      </c>
      <c r="AI84" s="26" t="n">
        <v>48</v>
      </c>
      <c r="AJ84" s="26"/>
      <c r="AK84" s="26"/>
      <c r="AL84" s="26"/>
      <c r="AM84" s="27" t="s">
        <v>81</v>
      </c>
      <c r="AN84" s="28" t="s">
        <v>393</v>
      </c>
      <c r="AO84" s="28" t="s">
        <v>393</v>
      </c>
      <c r="AP84" s="29" t="n">
        <v>44330</v>
      </c>
      <c r="AQ84" s="29" t="n">
        <v>44383</v>
      </c>
      <c r="AR84" s="29" t="n">
        <v>44384</v>
      </c>
      <c r="AS84" s="30" t="n">
        <v>44386</v>
      </c>
      <c r="AT84" s="31" t="n">
        <v>44393</v>
      </c>
      <c r="AU84" s="32" t="s">
        <v>96</v>
      </c>
      <c r="AV84" s="32"/>
      <c r="AW84" s="27"/>
      <c r="AX84" s="33" t="s">
        <v>526</v>
      </c>
      <c r="AY84" s="33" t="s">
        <v>525</v>
      </c>
      <c r="AZ84" s="21" t="n">
        <v>372489</v>
      </c>
      <c r="BA84" s="21" t="s">
        <v>523</v>
      </c>
      <c r="BB84" s="21" t="s">
        <v>521</v>
      </c>
      <c r="BC84" s="21" t="s">
        <v>86</v>
      </c>
      <c r="BD84" s="21" t="s">
        <v>133</v>
      </c>
      <c r="BE84" s="21" t="s">
        <v>524</v>
      </c>
      <c r="BF84" s="21" t="s">
        <v>118</v>
      </c>
      <c r="BG84" s="21" t="s">
        <v>89</v>
      </c>
      <c r="BH84" s="21" t="s">
        <v>90</v>
      </c>
      <c r="BI84" s="21" t="s">
        <v>518</v>
      </c>
      <c r="BJ84" s="21" t="n">
        <v>48</v>
      </c>
      <c r="BK84" s="21" t="n">
        <v>16.58</v>
      </c>
      <c r="BL84" s="21" t="n">
        <f aca="false">BJ84*BK84</f>
        <v>795.84</v>
      </c>
      <c r="BM84" s="21" t="s">
        <v>134</v>
      </c>
      <c r="BN84" s="21" t="n">
        <v>6403999100</v>
      </c>
      <c r="BO84" s="21" t="n">
        <v>94488484</v>
      </c>
      <c r="BP84" s="34" t="n">
        <v>44334</v>
      </c>
    </row>
    <row r="85" customFormat="false" ht="29.25" hidden="false" customHeight="true" outlineLevel="0" collapsed="false">
      <c r="A85" s="21" t="n">
        <v>2000</v>
      </c>
      <c r="B85" s="21" t="n">
        <v>100285841</v>
      </c>
      <c r="C85" s="21" t="n">
        <v>10</v>
      </c>
      <c r="D85" s="21" t="s">
        <v>511</v>
      </c>
      <c r="E85" s="21" t="s">
        <v>512</v>
      </c>
      <c r="F85" s="21" t="s">
        <v>67</v>
      </c>
      <c r="G85" s="21" t="s">
        <v>68</v>
      </c>
      <c r="H85" s="21" t="n">
        <v>135388</v>
      </c>
      <c r="I85" s="21" t="s">
        <v>69</v>
      </c>
      <c r="J85" s="21" t="s">
        <v>100</v>
      </c>
      <c r="K85" s="21" t="s">
        <v>71</v>
      </c>
      <c r="L85" s="21" t="s">
        <v>403</v>
      </c>
      <c r="M85" s="21" t="s">
        <v>73</v>
      </c>
      <c r="N85" s="21" t="s">
        <v>527</v>
      </c>
      <c r="O85" s="21" t="s">
        <v>527</v>
      </c>
      <c r="P85" s="22" t="n">
        <v>171318</v>
      </c>
      <c r="Q85" s="21" t="s">
        <v>528</v>
      </c>
      <c r="R85" s="21" t="s">
        <v>529</v>
      </c>
      <c r="S85" s="21"/>
      <c r="T85" s="21" t="n">
        <v>6402919000</v>
      </c>
      <c r="U85" s="21" t="s">
        <v>78</v>
      </c>
      <c r="V85" s="21" t="s">
        <v>78</v>
      </c>
      <c r="W85" s="21" t="s">
        <v>78</v>
      </c>
      <c r="X85" s="21" t="s">
        <v>79</v>
      </c>
      <c r="Y85" s="21" t="n">
        <v>132</v>
      </c>
      <c r="Z85" s="21"/>
      <c r="AA85" s="21" t="n">
        <v>6757636</v>
      </c>
      <c r="AB85" s="21" t="s">
        <v>105</v>
      </c>
      <c r="AC85" s="23" t="n">
        <v>17.85</v>
      </c>
      <c r="AD85" s="23" t="n">
        <v>2356.2</v>
      </c>
      <c r="AE85" s="21" t="s">
        <v>527</v>
      </c>
      <c r="AF85" s="24" t="n">
        <v>44.88</v>
      </c>
      <c r="AG85" s="25" t="n">
        <v>483.27906</v>
      </c>
      <c r="AH85" s="25" t="n">
        <v>15.3153</v>
      </c>
      <c r="AI85" s="26" t="n">
        <v>132</v>
      </c>
      <c r="AJ85" s="26" t="n">
        <v>0</v>
      </c>
      <c r="AK85" s="26" t="n">
        <v>120</v>
      </c>
      <c r="AL85" s="26" t="n">
        <v>12</v>
      </c>
      <c r="AM85" s="27" t="s">
        <v>106</v>
      </c>
      <c r="AN85" s="28" t="s">
        <v>393</v>
      </c>
      <c r="AO85" s="28" t="s">
        <v>393</v>
      </c>
      <c r="AP85" s="29" t="n">
        <v>44330</v>
      </c>
      <c r="AQ85" s="29" t="n">
        <v>44383</v>
      </c>
      <c r="AR85" s="29" t="n">
        <v>44384</v>
      </c>
      <c r="AS85" s="30" t="n">
        <v>44386</v>
      </c>
      <c r="AT85" s="31"/>
      <c r="AU85" s="32" t="s">
        <v>153</v>
      </c>
      <c r="AV85" s="21"/>
      <c r="AW85" s="27"/>
      <c r="AX85" s="33" t="s">
        <v>530</v>
      </c>
      <c r="AY85" s="33" t="s">
        <v>527</v>
      </c>
      <c r="AZ85" s="21" t="n">
        <v>171318</v>
      </c>
      <c r="BA85" s="21" t="s">
        <v>531</v>
      </c>
      <c r="BB85" s="21" t="s">
        <v>529</v>
      </c>
      <c r="BC85" s="21" t="s">
        <v>86</v>
      </c>
      <c r="BD85" s="21" t="s">
        <v>87</v>
      </c>
      <c r="BE85" s="21" t="s">
        <v>532</v>
      </c>
      <c r="BF85" s="21" t="s">
        <v>118</v>
      </c>
      <c r="BG85" s="21" t="s">
        <v>89</v>
      </c>
      <c r="BH85" s="21" t="s">
        <v>90</v>
      </c>
      <c r="BI85" s="21" t="s">
        <v>518</v>
      </c>
      <c r="BJ85" s="21" t="n">
        <v>132</v>
      </c>
      <c r="BK85" s="21" t="n">
        <v>17.85</v>
      </c>
      <c r="BL85" s="21" t="n">
        <f aca="false">BJ85*BK85</f>
        <v>2356.2</v>
      </c>
      <c r="BM85" s="21" t="s">
        <v>164</v>
      </c>
      <c r="BN85" s="21" t="n">
        <v>6402999300</v>
      </c>
      <c r="BO85" s="21" t="n">
        <v>94489080</v>
      </c>
      <c r="BP85" s="34" t="n">
        <v>44334</v>
      </c>
    </row>
    <row r="86" customFormat="false" ht="14.45" hidden="false" customHeight="false" outlineLevel="0" collapsed="false">
      <c r="A86" s="21" t="n">
        <v>2000</v>
      </c>
      <c r="B86" s="21" t="n">
        <v>100287519</v>
      </c>
      <c r="C86" s="21" t="n">
        <v>10</v>
      </c>
      <c r="D86" s="21" t="s">
        <v>511</v>
      </c>
      <c r="E86" s="21" t="s">
        <v>512</v>
      </c>
      <c r="F86" s="21" t="s">
        <v>67</v>
      </c>
      <c r="G86" s="21" t="s">
        <v>68</v>
      </c>
      <c r="H86" s="21" t="n">
        <v>135388</v>
      </c>
      <c r="I86" s="21" t="s">
        <v>69</v>
      </c>
      <c r="J86" s="21" t="s">
        <v>100</v>
      </c>
      <c r="K86" s="21" t="s">
        <v>71</v>
      </c>
      <c r="L86" s="21" t="s">
        <v>72</v>
      </c>
      <c r="M86" s="21" t="s">
        <v>73</v>
      </c>
      <c r="N86" s="21" t="s">
        <v>533</v>
      </c>
      <c r="O86" s="21" t="s">
        <v>533</v>
      </c>
      <c r="P86" s="22" t="n">
        <v>171492</v>
      </c>
      <c r="Q86" s="21" t="s">
        <v>457</v>
      </c>
      <c r="R86" s="21" t="s">
        <v>534</v>
      </c>
      <c r="S86" s="21"/>
      <c r="T86" s="21" t="n">
        <v>6404199000</v>
      </c>
      <c r="U86" s="21" t="s">
        <v>78</v>
      </c>
      <c r="V86" s="21" t="s">
        <v>78</v>
      </c>
      <c r="W86" s="21" t="s">
        <v>78</v>
      </c>
      <c r="X86" s="21" t="s">
        <v>79</v>
      </c>
      <c r="Y86" s="21" t="n">
        <v>168</v>
      </c>
      <c r="Z86" s="21"/>
      <c r="AA86" s="21" t="n">
        <v>6757636</v>
      </c>
      <c r="AB86" s="21" t="s">
        <v>105</v>
      </c>
      <c r="AC86" s="23" t="n">
        <v>28.05</v>
      </c>
      <c r="AD86" s="23" t="n">
        <v>4712.4</v>
      </c>
      <c r="AE86" s="21" t="s">
        <v>533</v>
      </c>
      <c r="AF86" s="24" t="n">
        <v>78.96</v>
      </c>
      <c r="AG86" s="25" t="n">
        <v>964.39812</v>
      </c>
      <c r="AH86" s="25" t="n">
        <v>30.6306</v>
      </c>
      <c r="AI86" s="26" t="n">
        <v>168</v>
      </c>
      <c r="AJ86" s="26" t="n">
        <v>24</v>
      </c>
      <c r="AK86" s="26" t="n">
        <v>105</v>
      </c>
      <c r="AL86" s="26" t="n">
        <v>39</v>
      </c>
      <c r="AM86" s="27" t="s">
        <v>106</v>
      </c>
      <c r="AN86" s="28" t="s">
        <v>393</v>
      </c>
      <c r="AO86" s="28" t="s">
        <v>393</v>
      </c>
      <c r="AP86" s="29" t="n">
        <v>44330</v>
      </c>
      <c r="AQ86" s="29" t="n">
        <v>44383</v>
      </c>
      <c r="AR86" s="29" t="n">
        <v>44384</v>
      </c>
      <c r="AS86" s="30" t="n">
        <v>44386</v>
      </c>
      <c r="AT86" s="31" t="n">
        <v>44409</v>
      </c>
      <c r="AU86" s="32" t="s">
        <v>424</v>
      </c>
      <c r="AV86" s="21"/>
      <c r="AW86" s="27"/>
      <c r="AX86" s="33" t="s">
        <v>535</v>
      </c>
      <c r="AY86" s="33" t="s">
        <v>533</v>
      </c>
      <c r="AZ86" s="21" t="n">
        <v>171492</v>
      </c>
      <c r="BA86" s="21" t="s">
        <v>536</v>
      </c>
      <c r="BB86" s="21" t="s">
        <v>534</v>
      </c>
      <c r="BC86" s="21" t="s">
        <v>86</v>
      </c>
      <c r="BD86" s="21" t="s">
        <v>87</v>
      </c>
      <c r="BE86" s="21" t="s">
        <v>537</v>
      </c>
      <c r="BF86" s="21" t="s">
        <v>538</v>
      </c>
      <c r="BG86" s="21" t="s">
        <v>480</v>
      </c>
      <c r="BH86" s="21" t="s">
        <v>90</v>
      </c>
      <c r="BI86" s="21" t="s">
        <v>518</v>
      </c>
      <c r="BJ86" s="21" t="n">
        <v>168</v>
      </c>
      <c r="BK86" s="21" t="n">
        <v>28.05</v>
      </c>
      <c r="BL86" s="21" t="n">
        <f aca="false">BJ86*BK86</f>
        <v>4712.4</v>
      </c>
      <c r="BM86" s="21" t="s">
        <v>428</v>
      </c>
      <c r="BN86" s="21" t="n">
        <v>6404199000</v>
      </c>
      <c r="BO86" s="21" t="n">
        <v>94489080</v>
      </c>
      <c r="BP86" s="34" t="n">
        <v>44334</v>
      </c>
    </row>
    <row r="87" customFormat="false" ht="43.15" hidden="false" customHeight="false" outlineLevel="0" collapsed="false">
      <c r="A87" s="21" t="n">
        <v>2000</v>
      </c>
      <c r="B87" s="21" t="n">
        <v>100287521</v>
      </c>
      <c r="C87" s="21" t="n">
        <v>10</v>
      </c>
      <c r="D87" s="21" t="s">
        <v>511</v>
      </c>
      <c r="E87" s="21" t="s">
        <v>512</v>
      </c>
      <c r="F87" s="21" t="s">
        <v>67</v>
      </c>
      <c r="G87" s="21" t="s">
        <v>68</v>
      </c>
      <c r="H87" s="21" t="n">
        <v>135388</v>
      </c>
      <c r="I87" s="21" t="s">
        <v>69</v>
      </c>
      <c r="J87" s="21" t="s">
        <v>100</v>
      </c>
      <c r="K87" s="21" t="s">
        <v>71</v>
      </c>
      <c r="L87" s="21" t="s">
        <v>403</v>
      </c>
      <c r="M87" s="21" t="s">
        <v>73</v>
      </c>
      <c r="N87" s="21" t="s">
        <v>539</v>
      </c>
      <c r="O87" s="21" t="s">
        <v>539</v>
      </c>
      <c r="P87" s="22" t="n">
        <v>171605</v>
      </c>
      <c r="Q87" s="21" t="s">
        <v>103</v>
      </c>
      <c r="R87" s="21" t="s">
        <v>540</v>
      </c>
      <c r="S87" s="21"/>
      <c r="T87" s="21" t="n">
        <v>6403911690</v>
      </c>
      <c r="U87" s="21" t="s">
        <v>78</v>
      </c>
      <c r="V87" s="21" t="s">
        <v>78</v>
      </c>
      <c r="W87" s="21" t="s">
        <v>78</v>
      </c>
      <c r="X87" s="21" t="s">
        <v>79</v>
      </c>
      <c r="Y87" s="21" t="n">
        <v>138</v>
      </c>
      <c r="Z87" s="21"/>
      <c r="AA87" s="21" t="n">
        <v>6757636</v>
      </c>
      <c r="AB87" s="21" t="s">
        <v>105</v>
      </c>
      <c r="AC87" s="23" t="n">
        <v>30.6</v>
      </c>
      <c r="AD87" s="23" t="n">
        <v>4222.8</v>
      </c>
      <c r="AE87" s="21" t="s">
        <v>539</v>
      </c>
      <c r="AF87" s="24" t="n">
        <v>172.5</v>
      </c>
      <c r="AG87" s="25" t="n">
        <v>884.54964</v>
      </c>
      <c r="AH87" s="25" t="n">
        <v>27.4482</v>
      </c>
      <c r="AI87" s="26" t="n">
        <v>138</v>
      </c>
      <c r="AJ87" s="26" t="n">
        <v>74</v>
      </c>
      <c r="AK87" s="26" t="n">
        <v>64</v>
      </c>
      <c r="AL87" s="26" t="n">
        <v>0</v>
      </c>
      <c r="AM87" s="27" t="s">
        <v>106</v>
      </c>
      <c r="AN87" s="28" t="s">
        <v>393</v>
      </c>
      <c r="AO87" s="28" t="s">
        <v>393</v>
      </c>
      <c r="AP87" s="29" t="n">
        <v>44330</v>
      </c>
      <c r="AQ87" s="29" t="n">
        <v>44383</v>
      </c>
      <c r="AR87" s="29" t="n">
        <v>44384</v>
      </c>
      <c r="AS87" s="30" t="n">
        <v>44386</v>
      </c>
      <c r="AT87" s="31" t="n">
        <v>44392</v>
      </c>
      <c r="AU87" s="32" t="s">
        <v>541</v>
      </c>
      <c r="AV87" s="21"/>
      <c r="AW87" s="27"/>
      <c r="AX87" s="33" t="s">
        <v>542</v>
      </c>
      <c r="AY87" s="33" t="s">
        <v>539</v>
      </c>
      <c r="AZ87" s="21" t="n">
        <v>171605</v>
      </c>
      <c r="BA87" s="21" t="s">
        <v>543</v>
      </c>
      <c r="BB87" s="21" t="s">
        <v>540</v>
      </c>
      <c r="BC87" s="21" t="s">
        <v>86</v>
      </c>
      <c r="BD87" s="21" t="s">
        <v>87</v>
      </c>
      <c r="BE87" s="21" t="s">
        <v>544</v>
      </c>
      <c r="BF87" s="21" t="s">
        <v>118</v>
      </c>
      <c r="BG87" s="21" t="s">
        <v>89</v>
      </c>
      <c r="BH87" s="21" t="s">
        <v>90</v>
      </c>
      <c r="BI87" s="21" t="s">
        <v>518</v>
      </c>
      <c r="BJ87" s="21" t="n">
        <v>138</v>
      </c>
      <c r="BK87" s="21" t="n">
        <v>30.6</v>
      </c>
      <c r="BL87" s="21" t="n">
        <f aca="false">BJ87*BK87</f>
        <v>4222.8</v>
      </c>
      <c r="BM87" s="21" t="s">
        <v>545</v>
      </c>
      <c r="BN87" s="21" t="n">
        <v>6403999300</v>
      </c>
      <c r="BO87" s="21" t="n">
        <v>94489080</v>
      </c>
      <c r="BP87" s="34" t="n">
        <v>44334</v>
      </c>
    </row>
    <row r="88" customFormat="false" ht="28.9" hidden="false" customHeight="false" outlineLevel="0" collapsed="false">
      <c r="A88" s="21" t="n">
        <v>2000</v>
      </c>
      <c r="B88" s="21" t="n">
        <v>100287523</v>
      </c>
      <c r="C88" s="21" t="n">
        <v>10</v>
      </c>
      <c r="D88" s="21" t="s">
        <v>511</v>
      </c>
      <c r="E88" s="21" t="s">
        <v>512</v>
      </c>
      <c r="F88" s="21" t="s">
        <v>67</v>
      </c>
      <c r="G88" s="21" t="s">
        <v>68</v>
      </c>
      <c r="H88" s="21" t="n">
        <v>135388</v>
      </c>
      <c r="I88" s="21" t="s">
        <v>69</v>
      </c>
      <c r="J88" s="21" t="s">
        <v>100</v>
      </c>
      <c r="K88" s="21" t="s">
        <v>71</v>
      </c>
      <c r="L88" s="21" t="s">
        <v>403</v>
      </c>
      <c r="M88" s="21" t="s">
        <v>73</v>
      </c>
      <c r="N88" s="21" t="s">
        <v>546</v>
      </c>
      <c r="O88" s="21" t="s">
        <v>546</v>
      </c>
      <c r="P88" s="22" t="n">
        <v>171715</v>
      </c>
      <c r="Q88" s="21" t="s">
        <v>547</v>
      </c>
      <c r="R88" s="21" t="s">
        <v>548</v>
      </c>
      <c r="S88" s="21"/>
      <c r="T88" s="21" t="n">
        <v>6402919000</v>
      </c>
      <c r="U88" s="21" t="s">
        <v>78</v>
      </c>
      <c r="V88" s="21" t="s">
        <v>78</v>
      </c>
      <c r="W88" s="21" t="s">
        <v>78</v>
      </c>
      <c r="X88" s="21" t="s">
        <v>79</v>
      </c>
      <c r="Y88" s="21" t="n">
        <v>156</v>
      </c>
      <c r="Z88" s="21"/>
      <c r="AA88" s="21" t="n">
        <v>6757636</v>
      </c>
      <c r="AB88" s="21" t="s">
        <v>105</v>
      </c>
      <c r="AC88" s="23" t="n">
        <v>17.85</v>
      </c>
      <c r="AD88" s="23" t="n">
        <v>2784.6</v>
      </c>
      <c r="AE88" s="21" t="s">
        <v>546</v>
      </c>
      <c r="AF88" s="24" t="n">
        <v>195</v>
      </c>
      <c r="AG88" s="25" t="n">
        <v>599.53998</v>
      </c>
      <c r="AH88" s="25" t="n">
        <v>18.0999</v>
      </c>
      <c r="AI88" s="26" t="n">
        <v>156</v>
      </c>
      <c r="AJ88" s="26" t="n">
        <v>0</v>
      </c>
      <c r="AK88" s="26" t="n">
        <v>162</v>
      </c>
      <c r="AL88" s="26" t="n">
        <v>-6</v>
      </c>
      <c r="AM88" s="27" t="s">
        <v>106</v>
      </c>
      <c r="AN88" s="28" t="s">
        <v>393</v>
      </c>
      <c r="AO88" s="28" t="s">
        <v>393</v>
      </c>
      <c r="AP88" s="29" t="n">
        <v>44330</v>
      </c>
      <c r="AQ88" s="29" t="n">
        <v>44383</v>
      </c>
      <c r="AR88" s="29" t="n">
        <v>44384</v>
      </c>
      <c r="AS88" s="30" t="n">
        <v>44386</v>
      </c>
      <c r="AT88" s="31"/>
      <c r="AU88" s="32" t="s">
        <v>153</v>
      </c>
      <c r="AV88" s="21"/>
      <c r="AW88" s="27"/>
      <c r="AX88" s="33" t="s">
        <v>549</v>
      </c>
      <c r="AY88" s="33" t="s">
        <v>546</v>
      </c>
      <c r="AZ88" s="21" t="n">
        <v>171715</v>
      </c>
      <c r="BA88" s="21" t="s">
        <v>550</v>
      </c>
      <c r="BB88" s="21" t="s">
        <v>548</v>
      </c>
      <c r="BC88" s="21" t="s">
        <v>86</v>
      </c>
      <c r="BD88" s="21" t="s">
        <v>87</v>
      </c>
      <c r="BE88" s="21" t="s">
        <v>544</v>
      </c>
      <c r="BF88" s="21" t="s">
        <v>118</v>
      </c>
      <c r="BG88" s="21" t="s">
        <v>89</v>
      </c>
      <c r="BH88" s="21" t="s">
        <v>90</v>
      </c>
      <c r="BI88" s="21" t="s">
        <v>518</v>
      </c>
      <c r="BJ88" s="21" t="n">
        <v>156</v>
      </c>
      <c r="BK88" s="21" t="n">
        <v>17.85</v>
      </c>
      <c r="BL88" s="21" t="n">
        <f aca="false">BJ88*BK88</f>
        <v>2784.6</v>
      </c>
      <c r="BM88" s="21" t="s">
        <v>194</v>
      </c>
      <c r="BN88" s="21" t="n">
        <v>6403999300</v>
      </c>
      <c r="BO88" s="21" t="n">
        <v>94489080</v>
      </c>
      <c r="BP88" s="34" t="n">
        <v>44334</v>
      </c>
    </row>
    <row r="89" customFormat="false" ht="28.9" hidden="false" customHeight="false" outlineLevel="0" collapsed="false">
      <c r="A89" s="21" t="n">
        <v>2000</v>
      </c>
      <c r="B89" s="21" t="n">
        <v>100287525</v>
      </c>
      <c r="C89" s="21" t="n">
        <v>10</v>
      </c>
      <c r="D89" s="21" t="s">
        <v>511</v>
      </c>
      <c r="E89" s="21" t="s">
        <v>512</v>
      </c>
      <c r="F89" s="21" t="s">
        <v>67</v>
      </c>
      <c r="G89" s="21" t="s">
        <v>68</v>
      </c>
      <c r="H89" s="21" t="n">
        <v>135388</v>
      </c>
      <c r="I89" s="21" t="s">
        <v>69</v>
      </c>
      <c r="J89" s="21" t="s">
        <v>100</v>
      </c>
      <c r="K89" s="21" t="s">
        <v>71</v>
      </c>
      <c r="L89" s="21" t="s">
        <v>72</v>
      </c>
      <c r="M89" s="21" t="s">
        <v>73</v>
      </c>
      <c r="N89" s="21" t="s">
        <v>551</v>
      </c>
      <c r="O89" s="21" t="s">
        <v>551</v>
      </c>
      <c r="P89" s="22" t="n">
        <v>571622</v>
      </c>
      <c r="Q89" s="21" t="s">
        <v>221</v>
      </c>
      <c r="R89" s="21" t="s">
        <v>552</v>
      </c>
      <c r="S89" s="21"/>
      <c r="T89" s="21" t="n">
        <v>6402919000</v>
      </c>
      <c r="U89" s="21" t="s">
        <v>78</v>
      </c>
      <c r="V89" s="21" t="s">
        <v>78</v>
      </c>
      <c r="W89" s="21" t="s">
        <v>78</v>
      </c>
      <c r="X89" s="21" t="s">
        <v>79</v>
      </c>
      <c r="Y89" s="21" t="n">
        <v>240</v>
      </c>
      <c r="Z89" s="21"/>
      <c r="AA89" s="21" t="n">
        <v>6757636</v>
      </c>
      <c r="AB89" s="21" t="s">
        <v>105</v>
      </c>
      <c r="AC89" s="23" t="n">
        <v>22.95</v>
      </c>
      <c r="AD89" s="23" t="n">
        <v>5508</v>
      </c>
      <c r="AE89" s="21" t="s">
        <v>551</v>
      </c>
      <c r="AF89" s="24" t="n">
        <v>81.6</v>
      </c>
      <c r="AG89" s="25" t="n">
        <v>1125.0804</v>
      </c>
      <c r="AH89" s="25" t="n">
        <v>35.802</v>
      </c>
      <c r="AI89" s="26" t="n">
        <v>240</v>
      </c>
      <c r="AJ89" s="26" t="n">
        <v>238</v>
      </c>
      <c r="AK89" s="26" t="n">
        <v>0</v>
      </c>
      <c r="AL89" s="26" t="n">
        <v>2</v>
      </c>
      <c r="AM89" s="27" t="s">
        <v>106</v>
      </c>
      <c r="AN89" s="28" t="s">
        <v>393</v>
      </c>
      <c r="AO89" s="28" t="s">
        <v>393</v>
      </c>
      <c r="AP89" s="29" t="n">
        <v>44330</v>
      </c>
      <c r="AQ89" s="29" t="n">
        <v>44383</v>
      </c>
      <c r="AR89" s="29" t="n">
        <v>44384</v>
      </c>
      <c r="AS89" s="30" t="n">
        <v>44386</v>
      </c>
      <c r="AT89" s="31" t="n">
        <v>44392</v>
      </c>
      <c r="AU89" s="32" t="s">
        <v>223</v>
      </c>
      <c r="AV89" s="21"/>
      <c r="AW89" s="27"/>
      <c r="AX89" s="33" t="s">
        <v>553</v>
      </c>
      <c r="AY89" s="33" t="s">
        <v>551</v>
      </c>
      <c r="AZ89" s="21" t="n">
        <v>571622</v>
      </c>
      <c r="BA89" s="21" t="s">
        <v>554</v>
      </c>
      <c r="BB89" s="21" t="s">
        <v>552</v>
      </c>
      <c r="BC89" s="21" t="s">
        <v>86</v>
      </c>
      <c r="BD89" s="21" t="s">
        <v>201</v>
      </c>
      <c r="BE89" s="21" t="s">
        <v>517</v>
      </c>
      <c r="BF89" s="21" t="s">
        <v>118</v>
      </c>
      <c r="BG89" s="21" t="s">
        <v>89</v>
      </c>
      <c r="BH89" s="21" t="s">
        <v>90</v>
      </c>
      <c r="BI89" s="21" t="s">
        <v>518</v>
      </c>
      <c r="BJ89" s="21" t="n">
        <v>240</v>
      </c>
      <c r="BK89" s="21" t="n">
        <v>22.95</v>
      </c>
      <c r="BL89" s="21" t="n">
        <f aca="false">BJ89*BK89</f>
        <v>5508</v>
      </c>
      <c r="BM89" s="21" t="s">
        <v>202</v>
      </c>
      <c r="BN89" s="21" t="n">
        <v>6402999100</v>
      </c>
      <c r="BO89" s="21" t="n">
        <v>94489080</v>
      </c>
      <c r="BP89" s="34" t="n">
        <v>44334</v>
      </c>
    </row>
    <row r="90" customFormat="false" ht="14.45" hidden="false" customHeight="false" outlineLevel="0" collapsed="false">
      <c r="A90" s="21" t="n">
        <v>2000</v>
      </c>
      <c r="B90" s="21" t="n">
        <v>100287888</v>
      </c>
      <c r="C90" s="21" t="n">
        <v>10</v>
      </c>
      <c r="D90" s="21" t="s">
        <v>511</v>
      </c>
      <c r="E90" s="21" t="s">
        <v>512</v>
      </c>
      <c r="F90" s="21" t="s">
        <v>67</v>
      </c>
      <c r="G90" s="21" t="s">
        <v>68</v>
      </c>
      <c r="H90" s="21" t="n">
        <v>135388</v>
      </c>
      <c r="I90" s="21" t="s">
        <v>69</v>
      </c>
      <c r="J90" s="21" t="s">
        <v>100</v>
      </c>
      <c r="K90" s="21" t="s">
        <v>71</v>
      </c>
      <c r="L90" s="21" t="s">
        <v>403</v>
      </c>
      <c r="M90" s="21" t="s">
        <v>101</v>
      </c>
      <c r="N90" s="21" t="s">
        <v>555</v>
      </c>
      <c r="O90" s="21" t="s">
        <v>555</v>
      </c>
      <c r="P90" s="22" t="n">
        <v>171313</v>
      </c>
      <c r="Q90" s="21" t="s">
        <v>472</v>
      </c>
      <c r="R90" s="21" t="s">
        <v>556</v>
      </c>
      <c r="S90" s="21"/>
      <c r="T90" s="21" t="n">
        <v>6403911690</v>
      </c>
      <c r="U90" s="21" t="s">
        <v>78</v>
      </c>
      <c r="V90" s="21" t="s">
        <v>78</v>
      </c>
      <c r="W90" s="21" t="s">
        <v>78</v>
      </c>
      <c r="X90" s="21" t="s">
        <v>79</v>
      </c>
      <c r="Y90" s="21" t="n">
        <v>92</v>
      </c>
      <c r="Z90" s="21"/>
      <c r="AA90" s="21" t="n">
        <v>6757636</v>
      </c>
      <c r="AB90" s="21" t="s">
        <v>105</v>
      </c>
      <c r="AC90" s="23" t="n">
        <v>25.5</v>
      </c>
      <c r="AD90" s="23" t="n">
        <v>2346</v>
      </c>
      <c r="AE90" s="21" t="s">
        <v>555</v>
      </c>
      <c r="AF90" s="24" t="n">
        <v>115</v>
      </c>
      <c r="AG90" s="25" t="n">
        <v>495.2498</v>
      </c>
      <c r="AH90" s="25" t="n">
        <v>15.249</v>
      </c>
      <c r="AI90" s="26" t="n">
        <v>92</v>
      </c>
      <c r="AJ90" s="26" t="n">
        <v>62</v>
      </c>
      <c r="AK90" s="26" t="n">
        <v>30</v>
      </c>
      <c r="AL90" s="26" t="n">
        <v>0</v>
      </c>
      <c r="AM90" s="27" t="s">
        <v>106</v>
      </c>
      <c r="AN90" s="28" t="s">
        <v>393</v>
      </c>
      <c r="AO90" s="28" t="s">
        <v>393</v>
      </c>
      <c r="AP90" s="29" t="n">
        <v>44330</v>
      </c>
      <c r="AQ90" s="29" t="n">
        <v>44383</v>
      </c>
      <c r="AR90" s="29" t="n">
        <v>44384</v>
      </c>
      <c r="AS90" s="30" t="n">
        <v>44386</v>
      </c>
      <c r="AT90" s="31" t="n">
        <v>44409</v>
      </c>
      <c r="AU90" s="32" t="s">
        <v>557</v>
      </c>
      <c r="AV90" s="21"/>
      <c r="AW90" s="27"/>
      <c r="AX90" s="33" t="s">
        <v>558</v>
      </c>
      <c r="AY90" s="33" t="s">
        <v>555</v>
      </c>
      <c r="AZ90" s="21" t="n">
        <v>171313</v>
      </c>
      <c r="BA90" s="21" t="s">
        <v>559</v>
      </c>
      <c r="BB90" s="21" t="s">
        <v>556</v>
      </c>
      <c r="BC90" s="21" t="s">
        <v>86</v>
      </c>
      <c r="BD90" s="21" t="s">
        <v>87</v>
      </c>
      <c r="BE90" s="21" t="s">
        <v>110</v>
      </c>
      <c r="BF90" s="21" t="s">
        <v>118</v>
      </c>
      <c r="BG90" s="21" t="s">
        <v>89</v>
      </c>
      <c r="BH90" s="21" t="s">
        <v>90</v>
      </c>
      <c r="BI90" s="21" t="s">
        <v>518</v>
      </c>
      <c r="BJ90" s="21" t="n">
        <v>92</v>
      </c>
      <c r="BK90" s="21" t="n">
        <v>25.5</v>
      </c>
      <c r="BL90" s="21" t="n">
        <f aca="false">BJ90*BK90</f>
        <v>2346</v>
      </c>
      <c r="BM90" s="21" t="s">
        <v>560</v>
      </c>
      <c r="BN90" s="21" t="n">
        <v>6403999300</v>
      </c>
      <c r="BO90" s="21" t="n">
        <v>94489080</v>
      </c>
      <c r="BP90" s="34" t="n">
        <v>44334</v>
      </c>
    </row>
    <row r="91" customFormat="false" ht="28.9" hidden="false" customHeight="false" outlineLevel="0" collapsed="false">
      <c r="A91" s="21" t="n">
        <v>2000</v>
      </c>
      <c r="B91" s="21" t="n">
        <v>100291261</v>
      </c>
      <c r="C91" s="21" t="n">
        <v>10</v>
      </c>
      <c r="D91" s="21" t="s">
        <v>511</v>
      </c>
      <c r="E91" s="21" t="s">
        <v>512</v>
      </c>
      <c r="F91" s="21" t="s">
        <v>67</v>
      </c>
      <c r="G91" s="21" t="s">
        <v>68</v>
      </c>
      <c r="H91" s="21" t="n">
        <v>135388</v>
      </c>
      <c r="I91" s="21" t="s">
        <v>69</v>
      </c>
      <c r="J91" s="21" t="s">
        <v>100</v>
      </c>
      <c r="K91" s="21" t="s">
        <v>71</v>
      </c>
      <c r="L91" s="21" t="s">
        <v>403</v>
      </c>
      <c r="M91" s="21" t="s">
        <v>73</v>
      </c>
      <c r="N91" s="21" t="s">
        <v>561</v>
      </c>
      <c r="O91" s="21" t="s">
        <v>561</v>
      </c>
      <c r="P91" s="22" t="n">
        <v>171306</v>
      </c>
      <c r="Q91" s="21" t="s">
        <v>562</v>
      </c>
      <c r="R91" s="21" t="s">
        <v>563</v>
      </c>
      <c r="S91" s="21"/>
      <c r="T91" s="21"/>
      <c r="U91" s="21" t="s">
        <v>351</v>
      </c>
      <c r="V91" s="21" t="s">
        <v>351</v>
      </c>
      <c r="W91" s="21" t="s">
        <v>351</v>
      </c>
      <c r="X91" s="21" t="s">
        <v>79</v>
      </c>
      <c r="Y91" s="21" t="n">
        <v>27</v>
      </c>
      <c r="Z91" s="21"/>
      <c r="AA91" s="21" t="n">
        <v>6757636</v>
      </c>
      <c r="AB91" s="21" t="s">
        <v>105</v>
      </c>
      <c r="AC91" s="23" t="n">
        <v>33.38</v>
      </c>
      <c r="AD91" s="23" t="n">
        <v>901.26</v>
      </c>
      <c r="AE91" s="21" t="s">
        <v>561</v>
      </c>
      <c r="AF91" s="24" t="n">
        <v>12.69</v>
      </c>
      <c r="AG91" s="25" t="n">
        <v>183.961638</v>
      </c>
      <c r="AH91" s="25" t="n">
        <v>5.85819</v>
      </c>
      <c r="AI91" s="26" t="n">
        <v>27</v>
      </c>
      <c r="AJ91" s="26" t="n">
        <v>27</v>
      </c>
      <c r="AK91" s="26" t="n">
        <v>0</v>
      </c>
      <c r="AL91" s="26" t="n">
        <v>0</v>
      </c>
      <c r="AM91" s="27" t="s">
        <v>106</v>
      </c>
      <c r="AN91" s="28" t="s">
        <v>475</v>
      </c>
      <c r="AO91" s="28" t="s">
        <v>475</v>
      </c>
      <c r="AP91" s="29" t="n">
        <v>44360</v>
      </c>
      <c r="AQ91" s="29" t="n">
        <v>44412</v>
      </c>
      <c r="AR91" s="29" t="n">
        <v>44402</v>
      </c>
      <c r="AS91" s="30" t="n">
        <v>44444</v>
      </c>
      <c r="AT91" s="31"/>
      <c r="AU91" s="32" t="s">
        <v>153</v>
      </c>
      <c r="AV91" s="21"/>
      <c r="AW91" s="27"/>
      <c r="AX91" s="33" t="s">
        <v>564</v>
      </c>
      <c r="AY91" s="33" t="s">
        <v>561</v>
      </c>
      <c r="AZ91" s="21" t="n">
        <v>171306</v>
      </c>
      <c r="BA91" s="21" t="s">
        <v>565</v>
      </c>
      <c r="BB91" s="21" t="s">
        <v>563</v>
      </c>
      <c r="BC91" s="21" t="s">
        <v>86</v>
      </c>
      <c r="BD91" s="21" t="s">
        <v>87</v>
      </c>
      <c r="BE91" s="21" t="s">
        <v>566</v>
      </c>
      <c r="BF91" s="21" t="s">
        <v>567</v>
      </c>
      <c r="BG91" s="21" t="s">
        <v>89</v>
      </c>
      <c r="BH91" s="21" t="s">
        <v>90</v>
      </c>
      <c r="BI91" s="21" t="s">
        <v>518</v>
      </c>
      <c r="BJ91" s="21" t="n">
        <v>27</v>
      </c>
      <c r="BK91" s="21" t="n">
        <v>33.38</v>
      </c>
      <c r="BL91" s="21" t="n">
        <f aca="false">BJ91*BK91</f>
        <v>901.26</v>
      </c>
      <c r="BM91" s="21" t="s">
        <v>568</v>
      </c>
      <c r="BN91" s="21" t="n">
        <v>6404199000</v>
      </c>
      <c r="BO91" s="21" t="n">
        <v>94509791</v>
      </c>
      <c r="BP91" s="34" t="n">
        <v>44363</v>
      </c>
    </row>
    <row r="92" customFormat="false" ht="28.9" hidden="false" customHeight="false" outlineLevel="0" collapsed="false">
      <c r="A92" s="21" t="n">
        <v>2000</v>
      </c>
      <c r="B92" s="21" t="n">
        <v>100291274</v>
      </c>
      <c r="C92" s="21" t="n">
        <v>10</v>
      </c>
      <c r="D92" s="21" t="s">
        <v>511</v>
      </c>
      <c r="E92" s="21" t="s">
        <v>512</v>
      </c>
      <c r="F92" s="21" t="s">
        <v>67</v>
      </c>
      <c r="G92" s="21" t="s">
        <v>68</v>
      </c>
      <c r="H92" s="21" t="n">
        <v>135388</v>
      </c>
      <c r="I92" s="21" t="s">
        <v>69</v>
      </c>
      <c r="J92" s="21" t="s">
        <v>100</v>
      </c>
      <c r="K92" s="21" t="s">
        <v>71</v>
      </c>
      <c r="L92" s="21" t="s">
        <v>403</v>
      </c>
      <c r="M92" s="21" t="s">
        <v>73</v>
      </c>
      <c r="N92" s="21" t="s">
        <v>569</v>
      </c>
      <c r="O92" s="21" t="s">
        <v>569</v>
      </c>
      <c r="P92" s="22" t="n">
        <v>171307</v>
      </c>
      <c r="Q92" s="21" t="s">
        <v>570</v>
      </c>
      <c r="R92" s="21" t="s">
        <v>571</v>
      </c>
      <c r="S92" s="21"/>
      <c r="T92" s="21"/>
      <c r="U92" s="21" t="s">
        <v>351</v>
      </c>
      <c r="V92" s="21" t="s">
        <v>351</v>
      </c>
      <c r="W92" s="21" t="s">
        <v>351</v>
      </c>
      <c r="X92" s="21" t="s">
        <v>79</v>
      </c>
      <c r="Y92" s="21" t="n">
        <v>86</v>
      </c>
      <c r="Z92" s="21"/>
      <c r="AA92" s="21" t="n">
        <v>6757636</v>
      </c>
      <c r="AB92" s="21" t="s">
        <v>105</v>
      </c>
      <c r="AC92" s="23" t="n">
        <v>36.22</v>
      </c>
      <c r="AD92" s="23" t="n">
        <v>3114.92</v>
      </c>
      <c r="AE92" s="21" t="s">
        <v>569</v>
      </c>
      <c r="AF92" s="24" t="n">
        <v>29.24</v>
      </c>
      <c r="AG92" s="25" t="n">
        <v>632.881396</v>
      </c>
      <c r="AH92" s="25" t="n">
        <v>20.24698</v>
      </c>
      <c r="AI92" s="26" t="n">
        <v>86</v>
      </c>
      <c r="AJ92" s="26" t="n">
        <v>86</v>
      </c>
      <c r="AK92" s="26" t="n">
        <v>0</v>
      </c>
      <c r="AL92" s="26" t="n">
        <v>0</v>
      </c>
      <c r="AM92" s="27" t="s">
        <v>106</v>
      </c>
      <c r="AN92" s="28" t="s">
        <v>475</v>
      </c>
      <c r="AO92" s="28" t="s">
        <v>475</v>
      </c>
      <c r="AP92" s="29" t="n">
        <v>44360</v>
      </c>
      <c r="AQ92" s="29" t="n">
        <v>44412</v>
      </c>
      <c r="AR92" s="29" t="n">
        <v>44402</v>
      </c>
      <c r="AS92" s="30" t="n">
        <v>44444</v>
      </c>
      <c r="AT92" s="31"/>
      <c r="AU92" s="32" t="s">
        <v>572</v>
      </c>
      <c r="AV92" s="21"/>
      <c r="AW92" s="27"/>
      <c r="AX92" s="33" t="s">
        <v>573</v>
      </c>
      <c r="AY92" s="33" t="s">
        <v>569</v>
      </c>
      <c r="AZ92" s="21" t="n">
        <v>171307</v>
      </c>
      <c r="BA92" s="21" t="s">
        <v>574</v>
      </c>
      <c r="BB92" s="21" t="s">
        <v>571</v>
      </c>
      <c r="BC92" s="21" t="s">
        <v>86</v>
      </c>
      <c r="BD92" s="21" t="s">
        <v>87</v>
      </c>
      <c r="BE92" s="21" t="s">
        <v>575</v>
      </c>
      <c r="BF92" s="21" t="s">
        <v>567</v>
      </c>
      <c r="BG92" s="21" t="s">
        <v>89</v>
      </c>
      <c r="BH92" s="21" t="s">
        <v>90</v>
      </c>
      <c r="BI92" s="21" t="s">
        <v>518</v>
      </c>
      <c r="BJ92" s="21" t="n">
        <v>86</v>
      </c>
      <c r="BK92" s="21" t="n">
        <v>36.22</v>
      </c>
      <c r="BL92" s="21" t="n">
        <f aca="false">BJ92*BK92</f>
        <v>3114.92</v>
      </c>
      <c r="BM92" s="21" t="s">
        <v>576</v>
      </c>
      <c r="BN92" s="21" t="n">
        <v>6402999300</v>
      </c>
      <c r="BO92" s="21" t="n">
        <v>94509791</v>
      </c>
      <c r="BP92" s="34" t="n">
        <v>44363</v>
      </c>
    </row>
    <row r="93" customFormat="false" ht="28.9" hidden="false" customHeight="false" outlineLevel="0" collapsed="false">
      <c r="A93" s="21" t="n">
        <v>2000</v>
      </c>
      <c r="B93" s="21" t="n">
        <v>100291355</v>
      </c>
      <c r="C93" s="21" t="n">
        <v>10</v>
      </c>
      <c r="D93" s="21" t="s">
        <v>511</v>
      </c>
      <c r="E93" s="21" t="s">
        <v>512</v>
      </c>
      <c r="F93" s="21" t="s">
        <v>67</v>
      </c>
      <c r="G93" s="21" t="s">
        <v>68</v>
      </c>
      <c r="H93" s="21" t="n">
        <v>135388</v>
      </c>
      <c r="I93" s="21" t="s">
        <v>69</v>
      </c>
      <c r="J93" s="21" t="s">
        <v>100</v>
      </c>
      <c r="K93" s="21" t="s">
        <v>71</v>
      </c>
      <c r="L93" s="21" t="s">
        <v>72</v>
      </c>
      <c r="M93" s="21" t="s">
        <v>73</v>
      </c>
      <c r="N93" s="21" t="s">
        <v>577</v>
      </c>
      <c r="O93" s="21" t="s">
        <v>577</v>
      </c>
      <c r="P93" s="22" t="n">
        <v>568497</v>
      </c>
      <c r="Q93" s="21" t="s">
        <v>94</v>
      </c>
      <c r="R93" s="21" t="s">
        <v>578</v>
      </c>
      <c r="S93" s="21"/>
      <c r="T93" s="21"/>
      <c r="U93" s="21" t="s">
        <v>351</v>
      </c>
      <c r="V93" s="21" t="s">
        <v>351</v>
      </c>
      <c r="W93" s="21" t="s">
        <v>351</v>
      </c>
      <c r="X93" s="21" t="s">
        <v>79</v>
      </c>
      <c r="Y93" s="21" t="n">
        <v>516</v>
      </c>
      <c r="Z93" s="21"/>
      <c r="AA93" s="21" t="n">
        <v>6846688</v>
      </c>
      <c r="AB93" s="21" t="s">
        <v>239</v>
      </c>
      <c r="AC93" s="23" t="n">
        <v>21.68</v>
      </c>
      <c r="AD93" s="23" t="n">
        <v>11186.88</v>
      </c>
      <c r="AE93" s="21" t="s">
        <v>577</v>
      </c>
      <c r="AF93" s="24" t="n">
        <v>242.52</v>
      </c>
      <c r="AG93" s="25" t="n">
        <v>2300.422944</v>
      </c>
      <c r="AH93" s="25" t="n">
        <v>72.71472</v>
      </c>
      <c r="AI93" s="26" t="n">
        <v>516</v>
      </c>
      <c r="AJ93" s="26" t="n">
        <v>324</v>
      </c>
      <c r="AK93" s="26" t="n">
        <v>188</v>
      </c>
      <c r="AL93" s="26" t="n">
        <v>4</v>
      </c>
      <c r="AM93" s="27" t="s">
        <v>106</v>
      </c>
      <c r="AN93" s="28" t="s">
        <v>475</v>
      </c>
      <c r="AO93" s="28" t="s">
        <v>475</v>
      </c>
      <c r="AP93" s="29" t="n">
        <v>44360</v>
      </c>
      <c r="AQ93" s="29" t="n">
        <v>44412</v>
      </c>
      <c r="AR93" s="29" t="n">
        <v>44402</v>
      </c>
      <c r="AS93" s="30" t="n">
        <v>44444</v>
      </c>
      <c r="AT93" s="31"/>
      <c r="AU93" s="32" t="s">
        <v>579</v>
      </c>
      <c r="AV93" s="21"/>
      <c r="AW93" s="27"/>
      <c r="AX93" s="33" t="s">
        <v>580</v>
      </c>
      <c r="AY93" s="33" t="s">
        <v>577</v>
      </c>
      <c r="AZ93" s="21" t="n">
        <v>568497</v>
      </c>
      <c r="BA93" s="21" t="s">
        <v>581</v>
      </c>
      <c r="BB93" s="21" t="s">
        <v>578</v>
      </c>
      <c r="BC93" s="21" t="s">
        <v>86</v>
      </c>
      <c r="BD93" s="21" t="s">
        <v>201</v>
      </c>
      <c r="BE93" s="21" t="s">
        <v>88</v>
      </c>
      <c r="BF93" s="21" t="s">
        <v>118</v>
      </c>
      <c r="BG93" s="21" t="s">
        <v>89</v>
      </c>
      <c r="BH93" s="21" t="s">
        <v>90</v>
      </c>
      <c r="BI93" s="21" t="s">
        <v>518</v>
      </c>
      <c r="BJ93" s="21" t="n">
        <v>516</v>
      </c>
      <c r="BK93" s="21" t="n">
        <v>21.68</v>
      </c>
      <c r="BL93" s="21" t="n">
        <f aca="false">BJ93*BK93</f>
        <v>11186.88</v>
      </c>
      <c r="BM93" s="21" t="s">
        <v>202</v>
      </c>
      <c r="BN93" s="21" t="n">
        <v>6404199000</v>
      </c>
      <c r="BO93" s="21" t="n">
        <v>94511266</v>
      </c>
      <c r="BP93" s="34" t="n">
        <v>44364</v>
      </c>
    </row>
    <row r="94" customFormat="false" ht="14.45" hidden="false" customHeight="false" outlineLevel="0" collapsed="false">
      <c r="A94" s="21" t="n">
        <v>2000</v>
      </c>
      <c r="B94" s="21" t="n">
        <v>100291445</v>
      </c>
      <c r="C94" s="21" t="n">
        <v>10</v>
      </c>
      <c r="D94" s="21" t="s">
        <v>511</v>
      </c>
      <c r="E94" s="21" t="s">
        <v>512</v>
      </c>
      <c r="F94" s="21" t="s">
        <v>67</v>
      </c>
      <c r="G94" s="21" t="s">
        <v>68</v>
      </c>
      <c r="H94" s="21" t="n">
        <v>135388</v>
      </c>
      <c r="I94" s="21" t="s">
        <v>69</v>
      </c>
      <c r="J94" s="21" t="s">
        <v>100</v>
      </c>
      <c r="K94" s="21" t="s">
        <v>71</v>
      </c>
      <c r="L94" s="21" t="s">
        <v>403</v>
      </c>
      <c r="M94" s="21" t="s">
        <v>73</v>
      </c>
      <c r="N94" s="21" t="s">
        <v>582</v>
      </c>
      <c r="O94" s="21" t="s">
        <v>582</v>
      </c>
      <c r="P94" s="22" t="n">
        <v>171556</v>
      </c>
      <c r="Q94" s="21" t="s">
        <v>94</v>
      </c>
      <c r="R94" s="21" t="s">
        <v>583</v>
      </c>
      <c r="S94" s="21"/>
      <c r="T94" s="21"/>
      <c r="U94" s="21" t="s">
        <v>351</v>
      </c>
      <c r="V94" s="21" t="s">
        <v>351</v>
      </c>
      <c r="W94" s="21" t="s">
        <v>351</v>
      </c>
      <c r="X94" s="21" t="s">
        <v>79</v>
      </c>
      <c r="Y94" s="21" t="n">
        <v>396</v>
      </c>
      <c r="Z94" s="21"/>
      <c r="AA94" s="21" t="n">
        <v>6757636</v>
      </c>
      <c r="AB94" s="21" t="s">
        <v>105</v>
      </c>
      <c r="AC94" s="23" t="n">
        <v>30.6</v>
      </c>
      <c r="AD94" s="23" t="n">
        <v>12117.6</v>
      </c>
      <c r="AE94" s="21" t="s">
        <v>582</v>
      </c>
      <c r="AF94" s="24" t="n">
        <v>134.64</v>
      </c>
      <c r="AG94" s="25" t="n">
        <v>2466.20088</v>
      </c>
      <c r="AH94" s="25" t="n">
        <v>78.7644</v>
      </c>
      <c r="AI94" s="26" t="n">
        <v>396</v>
      </c>
      <c r="AJ94" s="26" t="n">
        <v>218</v>
      </c>
      <c r="AK94" s="26" t="n">
        <v>178</v>
      </c>
      <c r="AL94" s="26" t="n">
        <v>0</v>
      </c>
      <c r="AM94" s="27" t="s">
        <v>106</v>
      </c>
      <c r="AN94" s="28" t="s">
        <v>475</v>
      </c>
      <c r="AO94" s="28" t="s">
        <v>475</v>
      </c>
      <c r="AP94" s="29" t="n">
        <v>44360</v>
      </c>
      <c r="AQ94" s="29" t="n">
        <v>44412</v>
      </c>
      <c r="AR94" s="29" t="n">
        <v>44402</v>
      </c>
      <c r="AS94" s="30" t="n">
        <v>44444</v>
      </c>
      <c r="AT94" s="31" t="n">
        <v>44409</v>
      </c>
      <c r="AU94" s="32" t="s">
        <v>584</v>
      </c>
      <c r="AV94" s="21"/>
      <c r="AW94" s="27"/>
      <c r="AX94" s="33" t="s">
        <v>585</v>
      </c>
      <c r="AY94" s="33" t="s">
        <v>582</v>
      </c>
      <c r="AZ94" s="21" t="n">
        <v>171556</v>
      </c>
      <c r="BA94" s="21" t="s">
        <v>586</v>
      </c>
      <c r="BB94" s="21" t="s">
        <v>583</v>
      </c>
      <c r="BC94" s="21" t="s">
        <v>86</v>
      </c>
      <c r="BD94" s="21" t="s">
        <v>87</v>
      </c>
      <c r="BE94" s="21" t="s">
        <v>575</v>
      </c>
      <c r="BF94" s="21" t="s">
        <v>567</v>
      </c>
      <c r="BG94" s="21" t="s">
        <v>89</v>
      </c>
      <c r="BH94" s="21" t="s">
        <v>90</v>
      </c>
      <c r="BI94" s="21" t="s">
        <v>518</v>
      </c>
      <c r="BJ94" s="21" t="n">
        <v>396</v>
      </c>
      <c r="BK94" s="21" t="n">
        <v>30.6</v>
      </c>
      <c r="BL94" s="21" t="n">
        <f aca="false">BJ94*BK94</f>
        <v>12117.6</v>
      </c>
      <c r="BM94" s="21" t="s">
        <v>587</v>
      </c>
      <c r="BN94" s="21" t="n">
        <v>6402999300</v>
      </c>
      <c r="BO94" s="21" t="n">
        <v>94509791</v>
      </c>
      <c r="BP94" s="34" t="n">
        <v>44363</v>
      </c>
    </row>
    <row r="95" customFormat="false" ht="14.45" hidden="false" customHeight="false" outlineLevel="0" collapsed="false">
      <c r="A95" s="21" t="n">
        <v>2000</v>
      </c>
      <c r="B95" s="21" t="n">
        <v>100291446</v>
      </c>
      <c r="C95" s="21" t="n">
        <v>10</v>
      </c>
      <c r="D95" s="21" t="s">
        <v>511</v>
      </c>
      <c r="E95" s="21" t="s">
        <v>512</v>
      </c>
      <c r="F95" s="21" t="s">
        <v>67</v>
      </c>
      <c r="G95" s="21" t="s">
        <v>68</v>
      </c>
      <c r="H95" s="21" t="n">
        <v>135388</v>
      </c>
      <c r="I95" s="21" t="s">
        <v>69</v>
      </c>
      <c r="J95" s="21" t="s">
        <v>100</v>
      </c>
      <c r="K95" s="21" t="s">
        <v>71</v>
      </c>
      <c r="L95" s="21" t="s">
        <v>403</v>
      </c>
      <c r="M95" s="21" t="s">
        <v>73</v>
      </c>
      <c r="N95" s="21" t="s">
        <v>588</v>
      </c>
      <c r="O95" s="21" t="s">
        <v>588</v>
      </c>
      <c r="P95" s="22" t="n">
        <v>171557</v>
      </c>
      <c r="Q95" s="21" t="s">
        <v>221</v>
      </c>
      <c r="R95" s="21" t="s">
        <v>589</v>
      </c>
      <c r="S95" s="21"/>
      <c r="T95" s="21"/>
      <c r="U95" s="21" t="s">
        <v>351</v>
      </c>
      <c r="V95" s="21" t="s">
        <v>351</v>
      </c>
      <c r="W95" s="21" t="s">
        <v>351</v>
      </c>
      <c r="X95" s="21" t="s">
        <v>79</v>
      </c>
      <c r="Y95" s="21" t="n">
        <v>308</v>
      </c>
      <c r="Z95" s="21"/>
      <c r="AA95" s="21" t="n">
        <v>6757636</v>
      </c>
      <c r="AB95" s="21" t="s">
        <v>105</v>
      </c>
      <c r="AC95" s="23" t="n">
        <v>30.6</v>
      </c>
      <c r="AD95" s="23" t="n">
        <v>9424.8</v>
      </c>
      <c r="AE95" s="21" t="s">
        <v>588</v>
      </c>
      <c r="AF95" s="24" t="n">
        <v>385</v>
      </c>
      <c r="AG95" s="25" t="n">
        <v>1974.21224</v>
      </c>
      <c r="AH95" s="25" t="n">
        <v>61.2612</v>
      </c>
      <c r="AI95" s="26" t="n">
        <v>308</v>
      </c>
      <c r="AJ95" s="26" t="n">
        <v>176</v>
      </c>
      <c r="AK95" s="26" t="n">
        <v>132</v>
      </c>
      <c r="AL95" s="26" t="n">
        <v>0</v>
      </c>
      <c r="AM95" s="27" t="s">
        <v>106</v>
      </c>
      <c r="AN95" s="28" t="s">
        <v>475</v>
      </c>
      <c r="AO95" s="28" t="s">
        <v>475</v>
      </c>
      <c r="AP95" s="29" t="n">
        <v>44360</v>
      </c>
      <c r="AQ95" s="29" t="n">
        <v>44412</v>
      </c>
      <c r="AR95" s="29" t="n">
        <v>44402</v>
      </c>
      <c r="AS95" s="30" t="n">
        <v>44444</v>
      </c>
      <c r="AT95" s="31" t="n">
        <v>44409</v>
      </c>
      <c r="AU95" s="32" t="s">
        <v>584</v>
      </c>
      <c r="AV95" s="21"/>
      <c r="AW95" s="27"/>
      <c r="AX95" s="33" t="s">
        <v>590</v>
      </c>
      <c r="AY95" s="33" t="s">
        <v>588</v>
      </c>
      <c r="AZ95" s="21" t="n">
        <v>171557</v>
      </c>
      <c r="BA95" s="21" t="s">
        <v>591</v>
      </c>
      <c r="BB95" s="21" t="s">
        <v>589</v>
      </c>
      <c r="BC95" s="21" t="s">
        <v>86</v>
      </c>
      <c r="BD95" s="21" t="s">
        <v>87</v>
      </c>
      <c r="BE95" s="21" t="s">
        <v>110</v>
      </c>
      <c r="BF95" s="21" t="s">
        <v>118</v>
      </c>
      <c r="BG95" s="21" t="s">
        <v>89</v>
      </c>
      <c r="BH95" s="21" t="s">
        <v>90</v>
      </c>
      <c r="BI95" s="21" t="s">
        <v>518</v>
      </c>
      <c r="BJ95" s="21" t="n">
        <v>308</v>
      </c>
      <c r="BK95" s="21" t="n">
        <v>30.6</v>
      </c>
      <c r="BL95" s="21" t="n">
        <f aca="false">BJ95*BK95</f>
        <v>9424.8</v>
      </c>
      <c r="BM95" s="21" t="s">
        <v>587</v>
      </c>
      <c r="BN95" s="21" t="n">
        <v>6403999600</v>
      </c>
      <c r="BO95" s="21" t="n">
        <v>94509791</v>
      </c>
      <c r="BP95" s="34" t="n">
        <v>44363</v>
      </c>
    </row>
    <row r="96" customFormat="false" ht="14.45" hidden="false" customHeight="false" outlineLevel="0" collapsed="false">
      <c r="A96" s="21" t="n">
        <v>2000</v>
      </c>
      <c r="B96" s="21" t="n">
        <v>100291447</v>
      </c>
      <c r="C96" s="21" t="n">
        <v>10</v>
      </c>
      <c r="D96" s="21" t="s">
        <v>511</v>
      </c>
      <c r="E96" s="21" t="s">
        <v>512</v>
      </c>
      <c r="F96" s="21" t="s">
        <v>67</v>
      </c>
      <c r="G96" s="21" t="s">
        <v>68</v>
      </c>
      <c r="H96" s="21" t="n">
        <v>135388</v>
      </c>
      <c r="I96" s="21" t="s">
        <v>69</v>
      </c>
      <c r="J96" s="21" t="s">
        <v>100</v>
      </c>
      <c r="K96" s="21" t="s">
        <v>71</v>
      </c>
      <c r="L96" s="21" t="s">
        <v>403</v>
      </c>
      <c r="M96" s="21" t="s">
        <v>73</v>
      </c>
      <c r="N96" s="21" t="s">
        <v>592</v>
      </c>
      <c r="O96" s="21" t="s">
        <v>592</v>
      </c>
      <c r="P96" s="22" t="n">
        <v>171634</v>
      </c>
      <c r="Q96" s="21" t="s">
        <v>593</v>
      </c>
      <c r="R96" s="21" t="s">
        <v>594</v>
      </c>
      <c r="S96" s="21"/>
      <c r="T96" s="21"/>
      <c r="U96" s="21" t="s">
        <v>351</v>
      </c>
      <c r="V96" s="21" t="s">
        <v>351</v>
      </c>
      <c r="W96" s="21" t="s">
        <v>351</v>
      </c>
      <c r="X96" s="21" t="s">
        <v>79</v>
      </c>
      <c r="Y96" s="21" t="n">
        <v>74</v>
      </c>
      <c r="Z96" s="21"/>
      <c r="AA96" s="21" t="n">
        <v>6757636</v>
      </c>
      <c r="AB96" s="21" t="s">
        <v>105</v>
      </c>
      <c r="AC96" s="23" t="n">
        <v>34.53</v>
      </c>
      <c r="AD96" s="23" t="n">
        <v>2555.22</v>
      </c>
      <c r="AE96" s="21" t="s">
        <v>592</v>
      </c>
      <c r="AF96" s="24" t="n">
        <v>34.78</v>
      </c>
      <c r="AG96" s="25" t="n">
        <v>521.321786</v>
      </c>
      <c r="AH96" s="25" t="n">
        <v>16.60893</v>
      </c>
      <c r="AI96" s="26" t="n">
        <v>74</v>
      </c>
      <c r="AJ96" s="26" t="n">
        <v>44</v>
      </c>
      <c r="AK96" s="26" t="n">
        <v>30</v>
      </c>
      <c r="AL96" s="26" t="n">
        <v>0</v>
      </c>
      <c r="AM96" s="27" t="s">
        <v>106</v>
      </c>
      <c r="AN96" s="28" t="s">
        <v>475</v>
      </c>
      <c r="AO96" s="28" t="s">
        <v>475</v>
      </c>
      <c r="AP96" s="29" t="n">
        <v>44360</v>
      </c>
      <c r="AQ96" s="29" t="n">
        <v>44412</v>
      </c>
      <c r="AR96" s="29" t="n">
        <v>44402</v>
      </c>
      <c r="AS96" s="30" t="n">
        <v>44444</v>
      </c>
      <c r="AT96" s="31" t="n">
        <v>44409</v>
      </c>
      <c r="AU96" s="32" t="s">
        <v>557</v>
      </c>
      <c r="AV96" s="21"/>
      <c r="AW96" s="27"/>
      <c r="AX96" s="33" t="s">
        <v>595</v>
      </c>
      <c r="AY96" s="33" t="s">
        <v>592</v>
      </c>
      <c r="AZ96" s="21" t="n">
        <v>171634</v>
      </c>
      <c r="BA96" s="21" t="s">
        <v>596</v>
      </c>
      <c r="BB96" s="21" t="s">
        <v>594</v>
      </c>
      <c r="BC96" s="21" t="s">
        <v>86</v>
      </c>
      <c r="BD96" s="21" t="s">
        <v>87</v>
      </c>
      <c r="BE96" s="21" t="s">
        <v>566</v>
      </c>
      <c r="BF96" s="21" t="s">
        <v>567</v>
      </c>
      <c r="BG96" s="21" t="s">
        <v>89</v>
      </c>
      <c r="BH96" s="21" t="s">
        <v>90</v>
      </c>
      <c r="BI96" s="21" t="s">
        <v>518</v>
      </c>
      <c r="BJ96" s="21" t="n">
        <v>74</v>
      </c>
      <c r="BK96" s="21" t="n">
        <v>34.53</v>
      </c>
      <c r="BL96" s="21" t="n">
        <f aca="false">BJ96*BK96</f>
        <v>2555.22</v>
      </c>
      <c r="BM96" s="21" t="s">
        <v>560</v>
      </c>
      <c r="BN96" s="21" t="n">
        <v>6404199000</v>
      </c>
      <c r="BO96" s="21" t="n">
        <v>94509791</v>
      </c>
      <c r="BP96" s="34" t="n">
        <v>44363</v>
      </c>
    </row>
    <row r="97" customFormat="false" ht="28.9" hidden="false" customHeight="false" outlineLevel="0" collapsed="false">
      <c r="A97" s="21" t="n">
        <v>2000</v>
      </c>
      <c r="B97" s="21" t="n">
        <v>100291448</v>
      </c>
      <c r="C97" s="21" t="n">
        <v>10</v>
      </c>
      <c r="D97" s="21" t="s">
        <v>511</v>
      </c>
      <c r="E97" s="21" t="s">
        <v>512</v>
      </c>
      <c r="F97" s="21" t="s">
        <v>67</v>
      </c>
      <c r="G97" s="21" t="s">
        <v>68</v>
      </c>
      <c r="H97" s="21" t="n">
        <v>135388</v>
      </c>
      <c r="I97" s="21" t="s">
        <v>69</v>
      </c>
      <c r="J97" s="21" t="s">
        <v>100</v>
      </c>
      <c r="K97" s="21" t="s">
        <v>71</v>
      </c>
      <c r="L97" s="21" t="s">
        <v>403</v>
      </c>
      <c r="M97" s="21" t="s">
        <v>73</v>
      </c>
      <c r="N97" s="21" t="s">
        <v>597</v>
      </c>
      <c r="O97" s="21" t="s">
        <v>597</v>
      </c>
      <c r="P97" s="22" t="n">
        <v>171697</v>
      </c>
      <c r="Q97" s="21" t="s">
        <v>598</v>
      </c>
      <c r="R97" s="21" t="s">
        <v>599</v>
      </c>
      <c r="S97" s="21"/>
      <c r="T97" s="21"/>
      <c r="U97" s="21" t="s">
        <v>351</v>
      </c>
      <c r="V97" s="21" t="s">
        <v>351</v>
      </c>
      <c r="W97" s="21" t="s">
        <v>351</v>
      </c>
      <c r="X97" s="21" t="s">
        <v>79</v>
      </c>
      <c r="Y97" s="21" t="n">
        <v>25</v>
      </c>
      <c r="Z97" s="21"/>
      <c r="AA97" s="21" t="n">
        <v>6757636</v>
      </c>
      <c r="AB97" s="21" t="s">
        <v>105</v>
      </c>
      <c r="AC97" s="23" t="n">
        <v>34.09</v>
      </c>
      <c r="AD97" s="23" t="n">
        <v>852.25</v>
      </c>
      <c r="AE97" s="21" t="s">
        <v>597</v>
      </c>
      <c r="AF97" s="24" t="n">
        <v>11.75</v>
      </c>
      <c r="AG97" s="25" t="n">
        <v>173.907925</v>
      </c>
      <c r="AH97" s="25" t="n">
        <v>5.539625</v>
      </c>
      <c r="AI97" s="26" t="n">
        <v>25</v>
      </c>
      <c r="AJ97" s="26" t="n">
        <v>25</v>
      </c>
      <c r="AK97" s="26" t="n">
        <v>0</v>
      </c>
      <c r="AL97" s="26" t="n">
        <v>0</v>
      </c>
      <c r="AM97" s="27" t="s">
        <v>106</v>
      </c>
      <c r="AN97" s="28" t="s">
        <v>475</v>
      </c>
      <c r="AO97" s="28" t="s">
        <v>475</v>
      </c>
      <c r="AP97" s="29" t="n">
        <v>44360</v>
      </c>
      <c r="AQ97" s="29" t="n">
        <v>44412</v>
      </c>
      <c r="AR97" s="29" t="n">
        <v>44402</v>
      </c>
      <c r="AS97" s="30" t="n">
        <v>44444</v>
      </c>
      <c r="AT97" s="31"/>
      <c r="AU97" s="32" t="s">
        <v>153</v>
      </c>
      <c r="AV97" s="21"/>
      <c r="AW97" s="27"/>
      <c r="AX97" s="33" t="s">
        <v>600</v>
      </c>
      <c r="AY97" s="33" t="s">
        <v>597</v>
      </c>
      <c r="AZ97" s="21" t="n">
        <v>171697</v>
      </c>
      <c r="BA97" s="21" t="s">
        <v>601</v>
      </c>
      <c r="BB97" s="21" t="s">
        <v>599</v>
      </c>
      <c r="BC97" s="21" t="s">
        <v>86</v>
      </c>
      <c r="BD97" s="21" t="s">
        <v>87</v>
      </c>
      <c r="BE97" s="21" t="s">
        <v>566</v>
      </c>
      <c r="BF97" s="21" t="s">
        <v>567</v>
      </c>
      <c r="BG97" s="21" t="s">
        <v>89</v>
      </c>
      <c r="BH97" s="21" t="s">
        <v>90</v>
      </c>
      <c r="BI97" s="21" t="s">
        <v>518</v>
      </c>
      <c r="BJ97" s="21" t="n">
        <v>25</v>
      </c>
      <c r="BK97" s="21" t="n">
        <v>34.09</v>
      </c>
      <c r="BL97" s="21" t="n">
        <f aca="false">BJ97*BK97</f>
        <v>852.25</v>
      </c>
      <c r="BM97" s="21" t="s">
        <v>602</v>
      </c>
      <c r="BN97" s="21" t="n">
        <v>6404199000</v>
      </c>
      <c r="BO97" s="21" t="n">
        <v>94509791</v>
      </c>
      <c r="BP97" s="34" t="n">
        <v>44363</v>
      </c>
    </row>
    <row r="98" customFormat="false" ht="28.9" hidden="false" customHeight="false" outlineLevel="0" collapsed="false">
      <c r="A98" s="21" t="n">
        <v>2000</v>
      </c>
      <c r="B98" s="21" t="n">
        <v>100291449</v>
      </c>
      <c r="C98" s="21" t="n">
        <v>10</v>
      </c>
      <c r="D98" s="21" t="s">
        <v>511</v>
      </c>
      <c r="E98" s="21" t="s">
        <v>512</v>
      </c>
      <c r="F98" s="21" t="s">
        <v>67</v>
      </c>
      <c r="G98" s="21" t="s">
        <v>68</v>
      </c>
      <c r="H98" s="21" t="n">
        <v>135388</v>
      </c>
      <c r="I98" s="21" t="s">
        <v>69</v>
      </c>
      <c r="J98" s="21" t="s">
        <v>100</v>
      </c>
      <c r="K98" s="21" t="s">
        <v>71</v>
      </c>
      <c r="L98" s="21" t="s">
        <v>403</v>
      </c>
      <c r="M98" s="21" t="s">
        <v>73</v>
      </c>
      <c r="N98" s="21" t="s">
        <v>603</v>
      </c>
      <c r="O98" s="21" t="s">
        <v>603</v>
      </c>
      <c r="P98" s="22" t="n">
        <v>171698</v>
      </c>
      <c r="Q98" s="21" t="s">
        <v>604</v>
      </c>
      <c r="R98" s="21" t="s">
        <v>605</v>
      </c>
      <c r="S98" s="21"/>
      <c r="T98" s="21"/>
      <c r="U98" s="21" t="s">
        <v>351</v>
      </c>
      <c r="V98" s="21" t="s">
        <v>351</v>
      </c>
      <c r="W98" s="21" t="s">
        <v>351</v>
      </c>
      <c r="X98" s="21" t="s">
        <v>79</v>
      </c>
      <c r="Y98" s="21" t="n">
        <v>25</v>
      </c>
      <c r="Z98" s="21"/>
      <c r="AA98" s="21" t="n">
        <v>6757636</v>
      </c>
      <c r="AB98" s="21" t="s">
        <v>105</v>
      </c>
      <c r="AC98" s="23" t="n">
        <v>34.05</v>
      </c>
      <c r="AD98" s="23" t="n">
        <v>851.25</v>
      </c>
      <c r="AE98" s="21" t="s">
        <v>603</v>
      </c>
      <c r="AF98" s="24" t="n">
        <v>11.75</v>
      </c>
      <c r="AG98" s="25" t="n">
        <v>173.706625</v>
      </c>
      <c r="AH98" s="25" t="n">
        <v>5.533125</v>
      </c>
      <c r="AI98" s="26" t="n">
        <v>25</v>
      </c>
      <c r="AJ98" s="26" t="n">
        <v>25</v>
      </c>
      <c r="AK98" s="26" t="n">
        <v>0</v>
      </c>
      <c r="AL98" s="26" t="n">
        <v>0</v>
      </c>
      <c r="AM98" s="27" t="s">
        <v>106</v>
      </c>
      <c r="AN98" s="28" t="s">
        <v>475</v>
      </c>
      <c r="AO98" s="28" t="s">
        <v>475</v>
      </c>
      <c r="AP98" s="29" t="n">
        <v>44360</v>
      </c>
      <c r="AQ98" s="29" t="n">
        <v>44412</v>
      </c>
      <c r="AR98" s="29" t="n">
        <v>44402</v>
      </c>
      <c r="AS98" s="30" t="n">
        <v>44444</v>
      </c>
      <c r="AT98" s="31"/>
      <c r="AU98" s="32" t="s">
        <v>153</v>
      </c>
      <c r="AV98" s="21"/>
      <c r="AW98" s="27"/>
      <c r="AX98" s="33" t="s">
        <v>606</v>
      </c>
      <c r="AY98" s="33" t="s">
        <v>603</v>
      </c>
      <c r="AZ98" s="21" t="n">
        <v>171698</v>
      </c>
      <c r="BA98" s="21" t="s">
        <v>607</v>
      </c>
      <c r="BB98" s="21" t="s">
        <v>605</v>
      </c>
      <c r="BC98" s="21" t="s">
        <v>86</v>
      </c>
      <c r="BD98" s="21" t="s">
        <v>87</v>
      </c>
      <c r="BE98" s="21" t="s">
        <v>566</v>
      </c>
      <c r="BF98" s="21" t="s">
        <v>567</v>
      </c>
      <c r="BG98" s="21" t="s">
        <v>89</v>
      </c>
      <c r="BH98" s="21" t="s">
        <v>90</v>
      </c>
      <c r="BI98" s="21" t="s">
        <v>518</v>
      </c>
      <c r="BJ98" s="21" t="n">
        <v>25</v>
      </c>
      <c r="BK98" s="21" t="n">
        <v>34.05</v>
      </c>
      <c r="BL98" s="21" t="n">
        <f aca="false">BJ98*BK98</f>
        <v>851.25</v>
      </c>
      <c r="BM98" s="21" t="s">
        <v>608</v>
      </c>
      <c r="BN98" s="21" t="n">
        <v>6404199000</v>
      </c>
      <c r="BO98" s="21" t="n">
        <v>94509791</v>
      </c>
      <c r="BP98" s="34" t="n">
        <v>44363</v>
      </c>
    </row>
    <row r="99" customFormat="false" ht="28.9" hidden="false" customHeight="false" outlineLevel="0" collapsed="false">
      <c r="A99" s="21" t="n">
        <v>2000</v>
      </c>
      <c r="B99" s="21" t="n">
        <v>100291450</v>
      </c>
      <c r="C99" s="21" t="n">
        <v>10</v>
      </c>
      <c r="D99" s="21" t="s">
        <v>511</v>
      </c>
      <c r="E99" s="21" t="s">
        <v>512</v>
      </c>
      <c r="F99" s="21" t="s">
        <v>67</v>
      </c>
      <c r="G99" s="21" t="s">
        <v>68</v>
      </c>
      <c r="H99" s="21" t="n">
        <v>135388</v>
      </c>
      <c r="I99" s="21" t="s">
        <v>69</v>
      </c>
      <c r="J99" s="21" t="s">
        <v>100</v>
      </c>
      <c r="K99" s="21" t="s">
        <v>71</v>
      </c>
      <c r="L99" s="21" t="s">
        <v>403</v>
      </c>
      <c r="M99" s="21" t="s">
        <v>73</v>
      </c>
      <c r="N99" s="21" t="s">
        <v>609</v>
      </c>
      <c r="O99" s="21" t="s">
        <v>609</v>
      </c>
      <c r="P99" s="22" t="n">
        <v>171700</v>
      </c>
      <c r="Q99" s="21" t="s">
        <v>610</v>
      </c>
      <c r="R99" s="21" t="s">
        <v>611</v>
      </c>
      <c r="S99" s="21"/>
      <c r="T99" s="21"/>
      <c r="U99" s="21" t="s">
        <v>351</v>
      </c>
      <c r="V99" s="21" t="s">
        <v>351</v>
      </c>
      <c r="W99" s="21" t="s">
        <v>351</v>
      </c>
      <c r="X99" s="21" t="s">
        <v>79</v>
      </c>
      <c r="Y99" s="21" t="n">
        <v>35</v>
      </c>
      <c r="Z99" s="21"/>
      <c r="AA99" s="21" t="n">
        <v>6757636</v>
      </c>
      <c r="AB99" s="21" t="s">
        <v>105</v>
      </c>
      <c r="AC99" s="23" t="n">
        <v>34.25</v>
      </c>
      <c r="AD99" s="23" t="n">
        <v>1198.75</v>
      </c>
      <c r="AE99" s="21" t="s">
        <v>609</v>
      </c>
      <c r="AF99" s="24" t="n">
        <v>16.45</v>
      </c>
      <c r="AG99" s="25" t="n">
        <v>244.6</v>
      </c>
      <c r="AH99" s="25" t="n">
        <v>7.791875</v>
      </c>
      <c r="AI99" s="26" t="n">
        <v>35</v>
      </c>
      <c r="AJ99" s="26" t="n">
        <v>35</v>
      </c>
      <c r="AK99" s="26" t="n">
        <v>0</v>
      </c>
      <c r="AL99" s="26" t="n">
        <v>0</v>
      </c>
      <c r="AM99" s="27" t="s">
        <v>106</v>
      </c>
      <c r="AN99" s="28" t="s">
        <v>475</v>
      </c>
      <c r="AO99" s="28" t="s">
        <v>475</v>
      </c>
      <c r="AP99" s="29" t="n">
        <v>44360</v>
      </c>
      <c r="AQ99" s="29" t="n">
        <v>44412</v>
      </c>
      <c r="AR99" s="29" t="n">
        <v>44402</v>
      </c>
      <c r="AS99" s="30" t="n">
        <v>44444</v>
      </c>
      <c r="AT99" s="31"/>
      <c r="AU99" s="32" t="s">
        <v>153</v>
      </c>
      <c r="AV99" s="21"/>
      <c r="AW99" s="27"/>
      <c r="AX99" s="33" t="s">
        <v>612</v>
      </c>
      <c r="AY99" s="33" t="s">
        <v>609</v>
      </c>
      <c r="AZ99" s="21" t="n">
        <v>171700</v>
      </c>
      <c r="BA99" s="21" t="s">
        <v>613</v>
      </c>
      <c r="BB99" s="21" t="s">
        <v>611</v>
      </c>
      <c r="BC99" s="21" t="s">
        <v>86</v>
      </c>
      <c r="BD99" s="21" t="s">
        <v>87</v>
      </c>
      <c r="BE99" s="21" t="s">
        <v>566</v>
      </c>
      <c r="BF99" s="21" t="s">
        <v>567</v>
      </c>
      <c r="BG99" s="21" t="s">
        <v>89</v>
      </c>
      <c r="BH99" s="21" t="s">
        <v>90</v>
      </c>
      <c r="BI99" s="21" t="s">
        <v>518</v>
      </c>
      <c r="BJ99" s="21" t="n">
        <v>35</v>
      </c>
      <c r="BK99" s="21" t="n">
        <v>34.25</v>
      </c>
      <c r="BL99" s="21" t="n">
        <f aca="false">BJ99*BK99</f>
        <v>1198.75</v>
      </c>
      <c r="BM99" s="21" t="s">
        <v>576</v>
      </c>
      <c r="BN99" s="21" t="n">
        <v>6404199000</v>
      </c>
      <c r="BO99" s="21" t="n">
        <v>94509791</v>
      </c>
      <c r="BP99" s="34" t="n">
        <v>44363</v>
      </c>
    </row>
    <row r="100" customFormat="false" ht="20.1" hidden="false" customHeight="true" outlineLevel="0" collapsed="false">
      <c r="A100" s="21" t="n">
        <v>2000</v>
      </c>
      <c r="B100" s="21" t="n">
        <v>100285550</v>
      </c>
      <c r="C100" s="21" t="n">
        <v>10</v>
      </c>
      <c r="D100" s="21" t="s">
        <v>614</v>
      </c>
      <c r="E100" s="21" t="s">
        <v>615</v>
      </c>
      <c r="F100" s="21" t="s">
        <v>616</v>
      </c>
      <c r="G100" s="21" t="s">
        <v>68</v>
      </c>
      <c r="H100" s="21" t="n">
        <v>135388</v>
      </c>
      <c r="I100" s="21" t="s">
        <v>69</v>
      </c>
      <c r="J100" s="21" t="s">
        <v>100</v>
      </c>
      <c r="K100" s="21" t="s">
        <v>71</v>
      </c>
      <c r="L100" s="21" t="s">
        <v>403</v>
      </c>
      <c r="M100" s="21" t="s">
        <v>73</v>
      </c>
      <c r="N100" s="21" t="s">
        <v>617</v>
      </c>
      <c r="O100" s="21" t="s">
        <v>617</v>
      </c>
      <c r="P100" s="22" t="n">
        <v>171310</v>
      </c>
      <c r="Q100" s="21" t="s">
        <v>189</v>
      </c>
      <c r="R100" s="21" t="s">
        <v>618</v>
      </c>
      <c r="S100" s="21"/>
      <c r="T100" s="21" t="n">
        <v>6404199000</v>
      </c>
      <c r="U100" s="21" t="s">
        <v>78</v>
      </c>
      <c r="V100" s="21" t="s">
        <v>78</v>
      </c>
      <c r="W100" s="38" t="s">
        <v>78</v>
      </c>
      <c r="X100" s="38" t="s">
        <v>619</v>
      </c>
      <c r="Y100" s="21" t="n">
        <v>50</v>
      </c>
      <c r="Z100" s="21"/>
      <c r="AA100" s="21" t="n">
        <v>6757636</v>
      </c>
      <c r="AB100" s="21" t="s">
        <v>105</v>
      </c>
      <c r="AC100" s="23" t="n">
        <v>31.62</v>
      </c>
      <c r="AD100" s="23" t="n">
        <v>1581</v>
      </c>
      <c r="AE100" s="21" t="s">
        <v>617</v>
      </c>
      <c r="AF100" s="24" t="n">
        <v>23.5</v>
      </c>
      <c r="AG100" s="25" t="n">
        <v>322.96</v>
      </c>
      <c r="AH100" s="25" t="n">
        <v>10.2765</v>
      </c>
      <c r="AI100" s="26" t="n">
        <v>50</v>
      </c>
      <c r="AJ100" s="26" t="n">
        <v>50</v>
      </c>
      <c r="AK100" s="26" t="n">
        <v>0</v>
      </c>
      <c r="AL100" s="26" t="n">
        <v>0</v>
      </c>
      <c r="AM100" s="27" t="s">
        <v>106</v>
      </c>
      <c r="AN100" s="28" t="s">
        <v>620</v>
      </c>
      <c r="AO100" s="28" t="s">
        <v>620</v>
      </c>
      <c r="AP100" s="29" t="n">
        <v>44318</v>
      </c>
      <c r="AQ100" s="29" t="n">
        <v>44346</v>
      </c>
      <c r="AR100" s="29" t="n">
        <v>44382</v>
      </c>
      <c r="AS100" s="30" t="n">
        <v>44374</v>
      </c>
      <c r="AT100" s="31"/>
      <c r="AU100" s="32" t="s">
        <v>572</v>
      </c>
      <c r="AV100" s="21"/>
      <c r="AW100" s="27"/>
      <c r="AX100" s="33" t="s">
        <v>621</v>
      </c>
      <c r="AY100" s="33" t="s">
        <v>617</v>
      </c>
      <c r="AZ100" s="21" t="n">
        <v>171310</v>
      </c>
      <c r="BA100" s="21" t="s">
        <v>622</v>
      </c>
      <c r="BB100" s="21" t="s">
        <v>618</v>
      </c>
      <c r="BC100" s="21" t="s">
        <v>86</v>
      </c>
      <c r="BD100" s="21" t="s">
        <v>87</v>
      </c>
      <c r="BE100" s="39" t="s">
        <v>623</v>
      </c>
      <c r="BF100" s="21" t="s">
        <v>118</v>
      </c>
      <c r="BG100" s="21" t="s">
        <v>89</v>
      </c>
      <c r="BH100" s="21" t="s">
        <v>90</v>
      </c>
      <c r="BI100" s="21" t="s">
        <v>624</v>
      </c>
      <c r="BJ100" s="21" t="n">
        <v>50</v>
      </c>
      <c r="BK100" s="21" t="n">
        <v>31.62</v>
      </c>
      <c r="BL100" s="21" t="n">
        <f aca="false">BJ100*BK100</f>
        <v>1581</v>
      </c>
      <c r="BM100" s="21" t="s">
        <v>576</v>
      </c>
      <c r="BN100" s="21" t="n">
        <v>6404199000</v>
      </c>
      <c r="BO100" s="21" t="n">
        <v>94489080</v>
      </c>
      <c r="BP100" s="34" t="n">
        <v>44334</v>
      </c>
    </row>
    <row r="101" customFormat="false" ht="14.45" hidden="false" customHeight="false" outlineLevel="0" collapsed="false">
      <c r="A101" s="21" t="n">
        <v>2000</v>
      </c>
      <c r="B101" s="21" t="n">
        <v>100291295</v>
      </c>
      <c r="C101" s="21" t="n">
        <v>10</v>
      </c>
      <c r="D101" s="21" t="s">
        <v>614</v>
      </c>
      <c r="E101" s="21" t="s">
        <v>615</v>
      </c>
      <c r="F101" s="21" t="s">
        <v>616</v>
      </c>
      <c r="G101" s="21" t="s">
        <v>68</v>
      </c>
      <c r="H101" s="21" t="n">
        <v>135388</v>
      </c>
      <c r="I101" s="21" t="s">
        <v>69</v>
      </c>
      <c r="J101" s="21" t="s">
        <v>100</v>
      </c>
      <c r="K101" s="21" t="s">
        <v>71</v>
      </c>
      <c r="L101" s="21" t="s">
        <v>403</v>
      </c>
      <c r="M101" s="21" t="s">
        <v>73</v>
      </c>
      <c r="N101" s="21" t="s">
        <v>625</v>
      </c>
      <c r="O101" s="21" t="s">
        <v>625</v>
      </c>
      <c r="P101" s="22" t="n">
        <v>171309</v>
      </c>
      <c r="Q101" s="21" t="s">
        <v>593</v>
      </c>
      <c r="R101" s="21" t="s">
        <v>626</v>
      </c>
      <c r="S101" s="21"/>
      <c r="T101" s="21"/>
      <c r="U101" s="21" t="s">
        <v>351</v>
      </c>
      <c r="V101" s="21" t="s">
        <v>351</v>
      </c>
      <c r="W101" s="38" t="s">
        <v>351</v>
      </c>
      <c r="X101" s="38" t="s">
        <v>619</v>
      </c>
      <c r="Y101" s="21" t="n">
        <v>65</v>
      </c>
      <c r="Z101" s="21"/>
      <c r="AA101" s="21" t="n">
        <v>6757636</v>
      </c>
      <c r="AB101" s="21" t="s">
        <v>105</v>
      </c>
      <c r="AC101" s="23" t="n">
        <v>37.67</v>
      </c>
      <c r="AD101" s="23" t="n">
        <v>2448.55</v>
      </c>
      <c r="AE101" s="21" t="s">
        <v>625</v>
      </c>
      <c r="AF101" s="24" t="n">
        <v>30.55</v>
      </c>
      <c r="AG101" s="25" t="n">
        <v>499</v>
      </c>
      <c r="AH101" s="25" t="n">
        <v>15.915575</v>
      </c>
      <c r="AI101" s="26" t="n">
        <v>65</v>
      </c>
      <c r="AJ101" s="26" t="n">
        <v>65</v>
      </c>
      <c r="AK101" s="26" t="n">
        <v>0</v>
      </c>
      <c r="AL101" s="26" t="n">
        <v>0</v>
      </c>
      <c r="AM101" s="27" t="s">
        <v>106</v>
      </c>
      <c r="AN101" s="28" t="s">
        <v>627</v>
      </c>
      <c r="AO101" s="28" t="s">
        <v>628</v>
      </c>
      <c r="AP101" s="29" t="n">
        <v>44370</v>
      </c>
      <c r="AQ101" s="29" t="n">
        <v>44426</v>
      </c>
      <c r="AR101" s="29" t="n">
        <v>44407</v>
      </c>
      <c r="AS101" s="30" t="n">
        <v>44439</v>
      </c>
      <c r="AT101" s="31" t="n">
        <v>44409</v>
      </c>
      <c r="AU101" s="32" t="s">
        <v>629</v>
      </c>
      <c r="AV101" s="21"/>
      <c r="AW101" s="27"/>
      <c r="AX101" s="33" t="s">
        <v>630</v>
      </c>
      <c r="AY101" s="33" t="s">
        <v>625</v>
      </c>
      <c r="AZ101" s="21" t="n">
        <v>171309</v>
      </c>
      <c r="BA101" s="21" t="s">
        <v>631</v>
      </c>
      <c r="BB101" s="21" t="s">
        <v>626</v>
      </c>
      <c r="BC101" s="21" t="s">
        <v>86</v>
      </c>
      <c r="BD101" s="21" t="s">
        <v>87</v>
      </c>
      <c r="BE101" s="21" t="s">
        <v>632</v>
      </c>
      <c r="BF101" s="21" t="s">
        <v>118</v>
      </c>
      <c r="BG101" s="21" t="s">
        <v>89</v>
      </c>
      <c r="BH101" s="21" t="s">
        <v>90</v>
      </c>
      <c r="BI101" s="21" t="s">
        <v>624</v>
      </c>
      <c r="BJ101" s="21" t="n">
        <v>65</v>
      </c>
      <c r="BK101" s="21" t="n">
        <v>37.67</v>
      </c>
      <c r="BL101" s="21" t="n">
        <f aca="false">BJ101*BK101</f>
        <v>2448.55</v>
      </c>
      <c r="BM101" s="21" t="s">
        <v>576</v>
      </c>
      <c r="BN101" s="21" t="n">
        <v>6404199000</v>
      </c>
      <c r="BO101" s="21" t="n">
        <v>94514374</v>
      </c>
      <c r="BP101" s="34" t="n">
        <v>44371</v>
      </c>
    </row>
    <row r="102" customFormat="false" ht="28.9" hidden="false" customHeight="false" outlineLevel="0" collapsed="false">
      <c r="A102" s="21" t="n">
        <v>2000</v>
      </c>
      <c r="B102" s="21" t="n">
        <v>100287414</v>
      </c>
      <c r="C102" s="21" t="n">
        <v>10</v>
      </c>
      <c r="D102" s="21" t="s">
        <v>633</v>
      </c>
      <c r="E102" s="21" t="s">
        <v>634</v>
      </c>
      <c r="F102" s="21" t="s">
        <v>616</v>
      </c>
      <c r="G102" s="21" t="s">
        <v>68</v>
      </c>
      <c r="H102" s="21" t="n">
        <v>135388</v>
      </c>
      <c r="I102" s="21" t="s">
        <v>69</v>
      </c>
      <c r="J102" s="21" t="s">
        <v>100</v>
      </c>
      <c r="K102" s="21" t="s">
        <v>71</v>
      </c>
      <c r="L102" s="21" t="s">
        <v>72</v>
      </c>
      <c r="M102" s="21" t="s">
        <v>73</v>
      </c>
      <c r="N102" s="21" t="s">
        <v>635</v>
      </c>
      <c r="O102" s="21" t="s">
        <v>635</v>
      </c>
      <c r="P102" s="22" t="n">
        <v>171548</v>
      </c>
      <c r="Q102" s="21" t="s">
        <v>261</v>
      </c>
      <c r="R102" s="21" t="s">
        <v>636</v>
      </c>
      <c r="S102" s="21"/>
      <c r="T102" s="21" t="n">
        <v>6404199000</v>
      </c>
      <c r="U102" s="21" t="s">
        <v>637</v>
      </c>
      <c r="V102" s="21" t="s">
        <v>637</v>
      </c>
      <c r="W102" s="38" t="s">
        <v>78</v>
      </c>
      <c r="X102" s="38" t="s">
        <v>619</v>
      </c>
      <c r="Y102" s="21" t="n">
        <v>73</v>
      </c>
      <c r="Z102" s="21"/>
      <c r="AA102" s="21" t="n">
        <v>6757636</v>
      </c>
      <c r="AB102" s="21" t="s">
        <v>105</v>
      </c>
      <c r="AC102" s="23" t="n">
        <v>26.77</v>
      </c>
      <c r="AD102" s="23" t="n">
        <v>1954.21</v>
      </c>
      <c r="AE102" s="21" t="s">
        <v>635</v>
      </c>
      <c r="AF102" s="24" t="n">
        <v>34.31</v>
      </c>
      <c r="AG102" s="25" t="n">
        <v>400.24</v>
      </c>
      <c r="AH102" s="25" t="n">
        <v>12.702365</v>
      </c>
      <c r="AI102" s="26" t="n">
        <v>73</v>
      </c>
      <c r="AJ102" s="26" t="n">
        <v>77</v>
      </c>
      <c r="AK102" s="26" t="n">
        <v>0</v>
      </c>
      <c r="AL102" s="26" t="n">
        <v>-4</v>
      </c>
      <c r="AM102" s="27" t="s">
        <v>106</v>
      </c>
      <c r="AN102" s="28" t="s">
        <v>620</v>
      </c>
      <c r="AO102" s="28" t="s">
        <v>620</v>
      </c>
      <c r="AP102" s="29" t="n">
        <v>44318</v>
      </c>
      <c r="AQ102" s="29" t="n">
        <v>44346</v>
      </c>
      <c r="AR102" s="29" t="n">
        <v>44382</v>
      </c>
      <c r="AS102" s="30" t="n">
        <v>44374</v>
      </c>
      <c r="AT102" s="31" t="n">
        <v>44383</v>
      </c>
      <c r="AU102" s="32" t="s">
        <v>638</v>
      </c>
      <c r="AV102" s="21"/>
      <c r="AW102" s="27"/>
      <c r="AX102" s="33" t="s">
        <v>639</v>
      </c>
      <c r="AY102" s="33" t="s">
        <v>635</v>
      </c>
      <c r="AZ102" s="21" t="n">
        <v>171548</v>
      </c>
      <c r="BA102" s="21" t="s">
        <v>640</v>
      </c>
      <c r="BB102" s="21" t="s">
        <v>636</v>
      </c>
      <c r="BC102" s="21" t="s">
        <v>86</v>
      </c>
      <c r="BD102" s="21" t="s">
        <v>87</v>
      </c>
      <c r="BE102" s="21" t="s">
        <v>641</v>
      </c>
      <c r="BF102" s="21" t="s">
        <v>118</v>
      </c>
      <c r="BG102" s="21" t="s">
        <v>89</v>
      </c>
      <c r="BH102" s="21" t="s">
        <v>90</v>
      </c>
      <c r="BI102" s="21" t="s">
        <v>642</v>
      </c>
      <c r="BJ102" s="21" t="n">
        <v>73</v>
      </c>
      <c r="BK102" s="21" t="n">
        <v>26.77</v>
      </c>
      <c r="BL102" s="21" t="n">
        <f aca="false">BJ102*BK102</f>
        <v>1954.21</v>
      </c>
      <c r="BM102" s="21" t="s">
        <v>275</v>
      </c>
      <c r="BN102" s="21" t="n">
        <v>6404199000</v>
      </c>
      <c r="BO102" s="21" t="n">
        <v>94489080</v>
      </c>
      <c r="BP102" s="34" t="n">
        <v>44334</v>
      </c>
    </row>
    <row r="103" customFormat="false" ht="28.9" hidden="false" customHeight="false" outlineLevel="0" collapsed="false">
      <c r="A103" s="21" t="n">
        <v>2000</v>
      </c>
      <c r="B103" s="21" t="n">
        <v>100287417</v>
      </c>
      <c r="C103" s="21" t="n">
        <v>10</v>
      </c>
      <c r="D103" s="21" t="s">
        <v>633</v>
      </c>
      <c r="E103" s="21" t="s">
        <v>634</v>
      </c>
      <c r="F103" s="21" t="s">
        <v>616</v>
      </c>
      <c r="G103" s="21" t="s">
        <v>68</v>
      </c>
      <c r="H103" s="21" t="n">
        <v>135388</v>
      </c>
      <c r="I103" s="21" t="s">
        <v>69</v>
      </c>
      <c r="J103" s="21" t="s">
        <v>100</v>
      </c>
      <c r="K103" s="21" t="s">
        <v>71</v>
      </c>
      <c r="L103" s="21" t="s">
        <v>72</v>
      </c>
      <c r="M103" s="21" t="s">
        <v>73</v>
      </c>
      <c r="N103" s="21" t="s">
        <v>643</v>
      </c>
      <c r="O103" s="21" t="s">
        <v>643</v>
      </c>
      <c r="P103" s="22" t="n">
        <v>171549</v>
      </c>
      <c r="Q103" s="21" t="s">
        <v>644</v>
      </c>
      <c r="R103" s="21" t="s">
        <v>645</v>
      </c>
      <c r="S103" s="21"/>
      <c r="T103" s="21" t="n">
        <v>6404199000</v>
      </c>
      <c r="U103" s="21" t="s">
        <v>637</v>
      </c>
      <c r="V103" s="21" t="s">
        <v>637</v>
      </c>
      <c r="W103" s="38" t="s">
        <v>78</v>
      </c>
      <c r="X103" s="38" t="s">
        <v>619</v>
      </c>
      <c r="Y103" s="21" t="n">
        <v>65</v>
      </c>
      <c r="Z103" s="21"/>
      <c r="AA103" s="21" t="n">
        <v>6757636</v>
      </c>
      <c r="AB103" s="21" t="s">
        <v>105</v>
      </c>
      <c r="AC103" s="23" t="n">
        <v>25.5</v>
      </c>
      <c r="AD103" s="23" t="n">
        <v>1657.5</v>
      </c>
      <c r="AE103" s="21" t="s">
        <v>643</v>
      </c>
      <c r="AF103" s="24" t="n">
        <v>30.55</v>
      </c>
      <c r="AG103" s="25" t="n">
        <v>339.76475</v>
      </c>
      <c r="AH103" s="25" t="n">
        <v>10.77375</v>
      </c>
      <c r="AI103" s="26" t="n">
        <v>65</v>
      </c>
      <c r="AJ103" s="26" t="n">
        <v>69</v>
      </c>
      <c r="AK103" s="26" t="n">
        <v>0</v>
      </c>
      <c r="AL103" s="26" t="n">
        <v>-4</v>
      </c>
      <c r="AM103" s="27" t="s">
        <v>106</v>
      </c>
      <c r="AN103" s="28" t="s">
        <v>620</v>
      </c>
      <c r="AO103" s="28" t="s">
        <v>620</v>
      </c>
      <c r="AP103" s="29" t="n">
        <v>44318</v>
      </c>
      <c r="AQ103" s="29" t="n">
        <v>44346</v>
      </c>
      <c r="AR103" s="29" t="n">
        <v>44382</v>
      </c>
      <c r="AS103" s="30" t="n">
        <v>44374</v>
      </c>
      <c r="AT103" s="31" t="n">
        <v>44383</v>
      </c>
      <c r="AU103" s="32" t="s">
        <v>638</v>
      </c>
      <c r="AV103" s="21"/>
      <c r="AW103" s="27"/>
      <c r="AX103" s="33" t="s">
        <v>646</v>
      </c>
      <c r="AY103" s="33" t="s">
        <v>643</v>
      </c>
      <c r="AZ103" s="21" t="n">
        <v>171549</v>
      </c>
      <c r="BA103" s="21" t="s">
        <v>647</v>
      </c>
      <c r="BB103" s="21" t="s">
        <v>645</v>
      </c>
      <c r="BC103" s="21" t="s">
        <v>86</v>
      </c>
      <c r="BD103" s="21" t="s">
        <v>87</v>
      </c>
      <c r="BE103" s="21" t="s">
        <v>648</v>
      </c>
      <c r="BF103" s="21" t="s">
        <v>118</v>
      </c>
      <c r="BG103" s="21" t="s">
        <v>89</v>
      </c>
      <c r="BH103" s="21" t="s">
        <v>90</v>
      </c>
      <c r="BI103" s="21" t="s">
        <v>642</v>
      </c>
      <c r="BJ103" s="21" t="n">
        <v>65</v>
      </c>
      <c r="BK103" s="21" t="n">
        <v>25.5</v>
      </c>
      <c r="BL103" s="21" t="n">
        <f aca="false">BJ103*BK103</f>
        <v>1657.5</v>
      </c>
      <c r="BM103" s="21" t="s">
        <v>275</v>
      </c>
      <c r="BN103" s="21" t="n">
        <v>6404199000</v>
      </c>
      <c r="BO103" s="21" t="n">
        <v>94489080</v>
      </c>
      <c r="BP103" s="34" t="n">
        <v>44334</v>
      </c>
    </row>
    <row r="104" customFormat="false" ht="28.9" hidden="false" customHeight="false" outlineLevel="0" collapsed="false">
      <c r="A104" s="21" t="n">
        <v>2000</v>
      </c>
      <c r="B104" s="21" t="n">
        <v>100283706</v>
      </c>
      <c r="C104" s="21" t="n">
        <v>10</v>
      </c>
      <c r="D104" s="21" t="s">
        <v>633</v>
      </c>
      <c r="E104" s="21" t="s">
        <v>634</v>
      </c>
      <c r="F104" s="21" t="s">
        <v>616</v>
      </c>
      <c r="G104" s="21" t="s">
        <v>68</v>
      </c>
      <c r="H104" s="21" t="n">
        <v>135388</v>
      </c>
      <c r="I104" s="21" t="s">
        <v>69</v>
      </c>
      <c r="J104" s="21" t="s">
        <v>100</v>
      </c>
      <c r="K104" s="21" t="s">
        <v>71</v>
      </c>
      <c r="L104" s="21" t="s">
        <v>649</v>
      </c>
      <c r="M104" s="21" t="s">
        <v>73</v>
      </c>
      <c r="N104" s="21" t="s">
        <v>650</v>
      </c>
      <c r="O104" s="21" t="s">
        <v>650</v>
      </c>
      <c r="P104" s="22" t="n">
        <v>159573</v>
      </c>
      <c r="Q104" s="21" t="s">
        <v>94</v>
      </c>
      <c r="R104" s="21" t="s">
        <v>384</v>
      </c>
      <c r="S104" s="21"/>
      <c r="T104" s="21" t="n">
        <v>6403911610</v>
      </c>
      <c r="U104" s="21" t="s">
        <v>78</v>
      </c>
      <c r="V104" s="21" t="s">
        <v>78</v>
      </c>
      <c r="W104" s="38" t="s">
        <v>78</v>
      </c>
      <c r="X104" s="38" t="s">
        <v>619</v>
      </c>
      <c r="Y104" s="21" t="n">
        <v>29</v>
      </c>
      <c r="Z104" s="21"/>
      <c r="AA104" s="21" t="n">
        <v>6757636</v>
      </c>
      <c r="AB104" s="21" t="s">
        <v>105</v>
      </c>
      <c r="AC104" s="23" t="n">
        <v>20.4</v>
      </c>
      <c r="AD104" s="23" t="n">
        <v>591.6</v>
      </c>
      <c r="AE104" s="21" t="s">
        <v>650</v>
      </c>
      <c r="AF104" s="24" t="n">
        <v>36.25</v>
      </c>
      <c r="AG104" s="25" t="n">
        <v>126.34</v>
      </c>
      <c r="AH104" s="25" t="n">
        <v>3.8454</v>
      </c>
      <c r="AI104" s="26" t="n">
        <v>29</v>
      </c>
      <c r="AJ104" s="26" t="n">
        <v>29</v>
      </c>
      <c r="AK104" s="26" t="n">
        <v>0</v>
      </c>
      <c r="AL104" s="26" t="n">
        <v>0</v>
      </c>
      <c r="AM104" s="27" t="s">
        <v>106</v>
      </c>
      <c r="AN104" s="28" t="s">
        <v>620</v>
      </c>
      <c r="AO104" s="28" t="s">
        <v>620</v>
      </c>
      <c r="AP104" s="29" t="n">
        <v>44318</v>
      </c>
      <c r="AQ104" s="29" t="n">
        <v>44346</v>
      </c>
      <c r="AR104" s="29" t="n">
        <v>44382</v>
      </c>
      <c r="AS104" s="30" t="n">
        <v>44374</v>
      </c>
      <c r="AT104" s="31"/>
      <c r="AU104" s="32" t="s">
        <v>651</v>
      </c>
      <c r="AV104" s="21"/>
      <c r="AW104" s="27"/>
      <c r="AX104" s="33" t="s">
        <v>652</v>
      </c>
      <c r="AY104" s="33" t="s">
        <v>650</v>
      </c>
      <c r="AZ104" s="21" t="n">
        <v>159573</v>
      </c>
      <c r="BA104" s="21" t="s">
        <v>653</v>
      </c>
      <c r="BB104" s="21" t="s">
        <v>384</v>
      </c>
      <c r="BC104" s="21" t="s">
        <v>86</v>
      </c>
      <c r="BD104" s="21" t="s">
        <v>87</v>
      </c>
      <c r="BE104" s="21" t="s">
        <v>110</v>
      </c>
      <c r="BF104" s="21" t="s">
        <v>654</v>
      </c>
      <c r="BG104" s="21" t="s">
        <v>89</v>
      </c>
      <c r="BH104" s="21" t="s">
        <v>90</v>
      </c>
      <c r="BI104" s="21" t="s">
        <v>642</v>
      </c>
      <c r="BJ104" s="21" t="n">
        <v>29</v>
      </c>
      <c r="BK104" s="21" t="n">
        <v>20.4</v>
      </c>
      <c r="BL104" s="21" t="n">
        <f aca="false">BJ104*BK104</f>
        <v>591.6</v>
      </c>
      <c r="BM104" s="21" t="s">
        <v>99</v>
      </c>
      <c r="BN104" s="21" t="n">
        <v>6403999300</v>
      </c>
      <c r="BO104" s="21" t="n">
        <v>94489080</v>
      </c>
      <c r="BP104" s="34" t="n">
        <v>44334</v>
      </c>
    </row>
    <row r="105" customFormat="false" ht="28.9" hidden="false" customHeight="false" outlineLevel="0" collapsed="false">
      <c r="A105" s="21" t="n">
        <v>2000</v>
      </c>
      <c r="B105" s="21" t="n">
        <v>100284003</v>
      </c>
      <c r="C105" s="21" t="n">
        <v>10</v>
      </c>
      <c r="D105" s="21" t="s">
        <v>633</v>
      </c>
      <c r="E105" s="21" t="s">
        <v>634</v>
      </c>
      <c r="F105" s="21" t="s">
        <v>616</v>
      </c>
      <c r="G105" s="21" t="s">
        <v>68</v>
      </c>
      <c r="H105" s="21" t="n">
        <v>135388</v>
      </c>
      <c r="I105" s="21" t="s">
        <v>69</v>
      </c>
      <c r="J105" s="21" t="s">
        <v>100</v>
      </c>
      <c r="K105" s="21" t="s">
        <v>71</v>
      </c>
      <c r="L105" s="21" t="s">
        <v>649</v>
      </c>
      <c r="M105" s="21" t="s">
        <v>73</v>
      </c>
      <c r="N105" s="21" t="s">
        <v>655</v>
      </c>
      <c r="O105" s="21" t="s">
        <v>655</v>
      </c>
      <c r="P105" s="22" t="n">
        <v>159574</v>
      </c>
      <c r="Q105" s="21" t="s">
        <v>94</v>
      </c>
      <c r="R105" s="21" t="s">
        <v>384</v>
      </c>
      <c r="S105" s="21"/>
      <c r="T105" s="21" t="n">
        <v>6403999610</v>
      </c>
      <c r="U105" s="21" t="s">
        <v>78</v>
      </c>
      <c r="V105" s="21" t="s">
        <v>78</v>
      </c>
      <c r="W105" s="38" t="s">
        <v>78</v>
      </c>
      <c r="X105" s="38" t="s">
        <v>619</v>
      </c>
      <c r="Y105" s="21" t="n">
        <v>24</v>
      </c>
      <c r="Z105" s="21"/>
      <c r="AA105" s="21" t="n">
        <v>6757636</v>
      </c>
      <c r="AB105" s="21" t="s">
        <v>105</v>
      </c>
      <c r="AC105" s="23" t="n">
        <v>19.13</v>
      </c>
      <c r="AD105" s="23" t="n">
        <v>459.12</v>
      </c>
      <c r="AE105" s="21" t="s">
        <v>655</v>
      </c>
      <c r="AF105" s="24" t="n">
        <v>30</v>
      </c>
      <c r="AG105" s="25" t="n">
        <v>98.420856</v>
      </c>
      <c r="AH105" s="25" t="n">
        <v>2.98428</v>
      </c>
      <c r="AI105" s="26" t="n">
        <v>24</v>
      </c>
      <c r="AJ105" s="26" t="n">
        <v>18</v>
      </c>
      <c r="AK105" s="26" t="n">
        <v>0</v>
      </c>
      <c r="AL105" s="26" t="n">
        <v>6</v>
      </c>
      <c r="AM105" s="27" t="s">
        <v>106</v>
      </c>
      <c r="AN105" s="28" t="s">
        <v>620</v>
      </c>
      <c r="AO105" s="28" t="s">
        <v>620</v>
      </c>
      <c r="AP105" s="29" t="n">
        <v>44318</v>
      </c>
      <c r="AQ105" s="29" t="n">
        <v>44346</v>
      </c>
      <c r="AR105" s="29" t="n">
        <v>44382</v>
      </c>
      <c r="AS105" s="30" t="n">
        <v>44374</v>
      </c>
      <c r="AT105" s="31"/>
      <c r="AU105" s="32" t="s">
        <v>651</v>
      </c>
      <c r="AV105" s="21"/>
      <c r="AW105" s="27"/>
      <c r="AX105" s="33" t="s">
        <v>656</v>
      </c>
      <c r="AY105" s="33" t="s">
        <v>655</v>
      </c>
      <c r="AZ105" s="21" t="n">
        <v>159574</v>
      </c>
      <c r="BA105" s="21" t="s">
        <v>657</v>
      </c>
      <c r="BB105" s="21" t="s">
        <v>384</v>
      </c>
      <c r="BC105" s="21" t="s">
        <v>86</v>
      </c>
      <c r="BD105" s="21" t="s">
        <v>87</v>
      </c>
      <c r="BE105" s="21" t="s">
        <v>110</v>
      </c>
      <c r="BF105" s="21" t="s">
        <v>658</v>
      </c>
      <c r="BG105" s="21" t="s">
        <v>89</v>
      </c>
      <c r="BH105" s="21" t="s">
        <v>90</v>
      </c>
      <c r="BI105" s="21" t="s">
        <v>642</v>
      </c>
      <c r="BJ105" s="21" t="n">
        <v>24</v>
      </c>
      <c r="BK105" s="21" t="n">
        <v>19.13</v>
      </c>
      <c r="BL105" s="21" t="n">
        <f aca="false">BJ105*BK105</f>
        <v>459.12</v>
      </c>
      <c r="BM105" s="21" t="s">
        <v>99</v>
      </c>
      <c r="BN105" s="21" t="n">
        <v>6403999300</v>
      </c>
      <c r="BO105" s="21" t="n">
        <v>94489080</v>
      </c>
      <c r="BP105" s="34" t="n">
        <v>44334</v>
      </c>
    </row>
    <row r="106" customFormat="false" ht="14.45" hidden="false" customHeight="false" outlineLevel="0" collapsed="false">
      <c r="A106" s="21" t="n">
        <v>2000</v>
      </c>
      <c r="B106" s="21" t="n">
        <v>100284321</v>
      </c>
      <c r="C106" s="21" t="n">
        <v>10</v>
      </c>
      <c r="D106" s="21" t="s">
        <v>633</v>
      </c>
      <c r="E106" s="21" t="s">
        <v>634</v>
      </c>
      <c r="F106" s="21" t="s">
        <v>616</v>
      </c>
      <c r="G106" s="21" t="s">
        <v>68</v>
      </c>
      <c r="H106" s="21" t="n">
        <v>135388</v>
      </c>
      <c r="I106" s="21" t="s">
        <v>69</v>
      </c>
      <c r="J106" s="21" t="s">
        <v>100</v>
      </c>
      <c r="K106" s="21" t="s">
        <v>71</v>
      </c>
      <c r="L106" s="21" t="s">
        <v>649</v>
      </c>
      <c r="M106" s="21" t="s">
        <v>73</v>
      </c>
      <c r="N106" s="21" t="s">
        <v>659</v>
      </c>
      <c r="O106" s="21" t="s">
        <v>659</v>
      </c>
      <c r="P106" s="22" t="n">
        <v>163261</v>
      </c>
      <c r="Q106" s="21" t="s">
        <v>660</v>
      </c>
      <c r="R106" s="21" t="s">
        <v>384</v>
      </c>
      <c r="S106" s="21"/>
      <c r="T106" s="21" t="n">
        <v>6403999610</v>
      </c>
      <c r="U106" s="21" t="s">
        <v>78</v>
      </c>
      <c r="V106" s="21" t="s">
        <v>78</v>
      </c>
      <c r="W106" s="38" t="s">
        <v>78</v>
      </c>
      <c r="X106" s="38" t="s">
        <v>619</v>
      </c>
      <c r="Y106" s="21" t="n">
        <v>52</v>
      </c>
      <c r="Z106" s="21"/>
      <c r="AA106" s="21" t="n">
        <v>6757636</v>
      </c>
      <c r="AB106" s="21" t="s">
        <v>105</v>
      </c>
      <c r="AC106" s="23" t="n">
        <v>19.13</v>
      </c>
      <c r="AD106" s="23" t="n">
        <v>994.76</v>
      </c>
      <c r="AE106" s="21" t="s">
        <v>659</v>
      </c>
      <c r="AF106" s="24" t="n">
        <v>65</v>
      </c>
      <c r="AG106" s="25" t="n">
        <v>213.245188</v>
      </c>
      <c r="AH106" s="25" t="n">
        <v>6.46594</v>
      </c>
      <c r="AI106" s="26" t="n">
        <v>52</v>
      </c>
      <c r="AJ106" s="26" t="n">
        <v>56</v>
      </c>
      <c r="AK106" s="26" t="n">
        <v>0</v>
      </c>
      <c r="AL106" s="26" t="n">
        <v>-4</v>
      </c>
      <c r="AM106" s="27" t="s">
        <v>106</v>
      </c>
      <c r="AN106" s="28" t="s">
        <v>620</v>
      </c>
      <c r="AO106" s="28" t="s">
        <v>620</v>
      </c>
      <c r="AP106" s="29" t="n">
        <v>44318</v>
      </c>
      <c r="AQ106" s="29" t="n">
        <v>44346</v>
      </c>
      <c r="AR106" s="29" t="n">
        <v>44382</v>
      </c>
      <c r="AS106" s="30" t="n">
        <v>44374</v>
      </c>
      <c r="AT106" s="31"/>
      <c r="AU106" s="32" t="s">
        <v>661</v>
      </c>
      <c r="AV106" s="21"/>
      <c r="AW106" s="27"/>
      <c r="AX106" s="33" t="s">
        <v>662</v>
      </c>
      <c r="AY106" s="33" t="s">
        <v>659</v>
      </c>
      <c r="AZ106" s="21" t="n">
        <v>163261</v>
      </c>
      <c r="BA106" s="21" t="s">
        <v>663</v>
      </c>
      <c r="BB106" s="21" t="s">
        <v>384</v>
      </c>
      <c r="BC106" s="21" t="s">
        <v>86</v>
      </c>
      <c r="BD106" s="21" t="s">
        <v>87</v>
      </c>
      <c r="BE106" s="21" t="s">
        <v>110</v>
      </c>
      <c r="BF106" s="21" t="s">
        <v>664</v>
      </c>
      <c r="BG106" s="21" t="s">
        <v>89</v>
      </c>
      <c r="BH106" s="21" t="s">
        <v>90</v>
      </c>
      <c r="BI106" s="21" t="s">
        <v>642</v>
      </c>
      <c r="BJ106" s="21" t="n">
        <v>52</v>
      </c>
      <c r="BK106" s="21" t="n">
        <v>19.13</v>
      </c>
      <c r="BL106" s="21" t="n">
        <f aca="false">BJ106*BK106</f>
        <v>994.76</v>
      </c>
      <c r="BM106" s="21" t="s">
        <v>99</v>
      </c>
      <c r="BN106" s="21" t="n">
        <v>6403999300</v>
      </c>
      <c r="BO106" s="21" t="n">
        <v>94489080</v>
      </c>
      <c r="BP106" s="34" t="n">
        <v>44334</v>
      </c>
    </row>
    <row r="107" customFormat="false" ht="28.9" hidden="false" customHeight="false" outlineLevel="0" collapsed="false">
      <c r="A107" s="21" t="n">
        <v>2000</v>
      </c>
      <c r="B107" s="21" t="n">
        <v>100286783</v>
      </c>
      <c r="C107" s="21" t="n">
        <v>10</v>
      </c>
      <c r="D107" s="21" t="s">
        <v>633</v>
      </c>
      <c r="E107" s="21" t="s">
        <v>634</v>
      </c>
      <c r="F107" s="21" t="s">
        <v>616</v>
      </c>
      <c r="G107" s="21" t="s">
        <v>68</v>
      </c>
      <c r="H107" s="21" t="n">
        <v>135388</v>
      </c>
      <c r="I107" s="21" t="s">
        <v>69</v>
      </c>
      <c r="J107" s="21" t="s">
        <v>100</v>
      </c>
      <c r="K107" s="21" t="s">
        <v>71</v>
      </c>
      <c r="L107" s="21" t="s">
        <v>72</v>
      </c>
      <c r="M107" s="21" t="s">
        <v>73</v>
      </c>
      <c r="N107" s="21" t="s">
        <v>665</v>
      </c>
      <c r="O107" s="21" t="s">
        <v>665</v>
      </c>
      <c r="P107" s="22" t="n">
        <v>171398</v>
      </c>
      <c r="Q107" s="21" t="s">
        <v>666</v>
      </c>
      <c r="R107" s="21" t="s">
        <v>667</v>
      </c>
      <c r="S107" s="21"/>
      <c r="T107" s="21" t="n">
        <v>6404199000</v>
      </c>
      <c r="U107" s="21" t="s">
        <v>78</v>
      </c>
      <c r="V107" s="21" t="s">
        <v>78</v>
      </c>
      <c r="W107" s="38" t="s">
        <v>78</v>
      </c>
      <c r="X107" s="38" t="s">
        <v>619</v>
      </c>
      <c r="Y107" s="21" t="n">
        <v>120</v>
      </c>
      <c r="Z107" s="21"/>
      <c r="AA107" s="21" t="n">
        <v>6757636</v>
      </c>
      <c r="AB107" s="21" t="s">
        <v>105</v>
      </c>
      <c r="AC107" s="23" t="n">
        <v>30.6</v>
      </c>
      <c r="AD107" s="23" t="n">
        <v>3672</v>
      </c>
      <c r="AE107" s="21" t="s">
        <v>665</v>
      </c>
      <c r="AF107" s="24" t="n">
        <v>56.4</v>
      </c>
      <c r="AG107" s="25" t="n">
        <v>750.45</v>
      </c>
      <c r="AH107" s="25" t="n">
        <v>23.868</v>
      </c>
      <c r="AI107" s="26" t="n">
        <v>120</v>
      </c>
      <c r="AJ107" s="26" t="n">
        <v>30</v>
      </c>
      <c r="AK107" s="26" t="n">
        <v>66</v>
      </c>
      <c r="AL107" s="26" t="n">
        <v>24</v>
      </c>
      <c r="AM107" s="27" t="s">
        <v>106</v>
      </c>
      <c r="AN107" s="28" t="s">
        <v>620</v>
      </c>
      <c r="AO107" s="28" t="s">
        <v>620</v>
      </c>
      <c r="AP107" s="29" t="n">
        <v>44318</v>
      </c>
      <c r="AQ107" s="29" t="n">
        <v>44346</v>
      </c>
      <c r="AR107" s="29" t="n">
        <v>44382</v>
      </c>
      <c r="AS107" s="30" t="n">
        <v>44374</v>
      </c>
      <c r="AT107" s="31" t="n">
        <v>44382</v>
      </c>
      <c r="AU107" s="32" t="s">
        <v>198</v>
      </c>
      <c r="AV107" s="21"/>
      <c r="AW107" s="27"/>
      <c r="AX107" s="33" t="s">
        <v>668</v>
      </c>
      <c r="AY107" s="33" t="s">
        <v>665</v>
      </c>
      <c r="AZ107" s="21" t="n">
        <v>171398</v>
      </c>
      <c r="BA107" s="21" t="s">
        <v>669</v>
      </c>
      <c r="BB107" s="21" t="s">
        <v>667</v>
      </c>
      <c r="BC107" s="21" t="s">
        <v>86</v>
      </c>
      <c r="BD107" s="21" t="s">
        <v>87</v>
      </c>
      <c r="BE107" s="21" t="s">
        <v>670</v>
      </c>
      <c r="BF107" s="21" t="s">
        <v>671</v>
      </c>
      <c r="BG107" s="21" t="s">
        <v>89</v>
      </c>
      <c r="BH107" s="21" t="s">
        <v>90</v>
      </c>
      <c r="BI107" s="21" t="s">
        <v>642</v>
      </c>
      <c r="BJ107" s="21" t="n">
        <v>120</v>
      </c>
      <c r="BK107" s="21" t="n">
        <v>30.6</v>
      </c>
      <c r="BL107" s="21" t="n">
        <f aca="false">BJ107*BK107</f>
        <v>3672</v>
      </c>
      <c r="BM107" s="21" t="s">
        <v>202</v>
      </c>
      <c r="BN107" s="21" t="n">
        <v>6404199000</v>
      </c>
      <c r="BO107" s="21" t="n">
        <v>94489080</v>
      </c>
      <c r="BP107" s="34" t="n">
        <v>44334</v>
      </c>
    </row>
    <row r="108" customFormat="false" ht="28.9" hidden="false" customHeight="false" outlineLevel="0" collapsed="false">
      <c r="A108" s="21" t="n">
        <v>2000</v>
      </c>
      <c r="B108" s="21" t="n">
        <v>100286799</v>
      </c>
      <c r="C108" s="21" t="n">
        <v>10</v>
      </c>
      <c r="D108" s="21" t="s">
        <v>633</v>
      </c>
      <c r="E108" s="21" t="s">
        <v>634</v>
      </c>
      <c r="F108" s="21" t="s">
        <v>616</v>
      </c>
      <c r="G108" s="21" t="s">
        <v>68</v>
      </c>
      <c r="H108" s="21" t="n">
        <v>135388</v>
      </c>
      <c r="I108" s="21" t="s">
        <v>69</v>
      </c>
      <c r="J108" s="21" t="s">
        <v>100</v>
      </c>
      <c r="K108" s="21" t="s">
        <v>71</v>
      </c>
      <c r="L108" s="21" t="s">
        <v>72</v>
      </c>
      <c r="M108" s="21" t="s">
        <v>73</v>
      </c>
      <c r="N108" s="21" t="s">
        <v>672</v>
      </c>
      <c r="O108" s="21" t="s">
        <v>672</v>
      </c>
      <c r="P108" s="22" t="n">
        <v>171399</v>
      </c>
      <c r="Q108" s="21" t="s">
        <v>216</v>
      </c>
      <c r="R108" s="21" t="s">
        <v>217</v>
      </c>
      <c r="S108" s="21"/>
      <c r="T108" s="21" t="n">
        <v>6404199000</v>
      </c>
      <c r="U108" s="21" t="s">
        <v>78</v>
      </c>
      <c r="V108" s="21" t="s">
        <v>78</v>
      </c>
      <c r="W108" s="38" t="s">
        <v>78</v>
      </c>
      <c r="X108" s="38" t="s">
        <v>619</v>
      </c>
      <c r="Y108" s="21" t="n">
        <v>156</v>
      </c>
      <c r="Z108" s="21"/>
      <c r="AA108" s="21" t="n">
        <v>6757636</v>
      </c>
      <c r="AB108" s="21" t="s">
        <v>105</v>
      </c>
      <c r="AC108" s="23" t="n">
        <v>30.6</v>
      </c>
      <c r="AD108" s="23" t="n">
        <v>4773.6</v>
      </c>
      <c r="AE108" s="21" t="s">
        <v>672</v>
      </c>
      <c r="AF108" s="24" t="n">
        <v>73.32</v>
      </c>
      <c r="AG108" s="25" t="n">
        <v>975.58968</v>
      </c>
      <c r="AH108" s="25" t="n">
        <v>31.0284</v>
      </c>
      <c r="AI108" s="26" t="n">
        <v>156</v>
      </c>
      <c r="AJ108" s="26" t="n">
        <v>48</v>
      </c>
      <c r="AK108" s="26" t="n">
        <v>84</v>
      </c>
      <c r="AL108" s="26" t="n">
        <v>24</v>
      </c>
      <c r="AM108" s="27" t="s">
        <v>106</v>
      </c>
      <c r="AN108" s="28" t="s">
        <v>620</v>
      </c>
      <c r="AO108" s="28" t="s">
        <v>620</v>
      </c>
      <c r="AP108" s="29" t="n">
        <v>44318</v>
      </c>
      <c r="AQ108" s="29" t="n">
        <v>44346</v>
      </c>
      <c r="AR108" s="29" t="n">
        <v>44382</v>
      </c>
      <c r="AS108" s="30" t="n">
        <v>44374</v>
      </c>
      <c r="AT108" s="31" t="n">
        <v>44382</v>
      </c>
      <c r="AU108" s="32" t="s">
        <v>198</v>
      </c>
      <c r="AV108" s="21"/>
      <c r="AW108" s="27"/>
      <c r="AX108" s="33" t="s">
        <v>673</v>
      </c>
      <c r="AY108" s="33" t="s">
        <v>672</v>
      </c>
      <c r="AZ108" s="21" t="n">
        <v>171399</v>
      </c>
      <c r="BA108" s="21" t="s">
        <v>674</v>
      </c>
      <c r="BB108" s="21" t="s">
        <v>217</v>
      </c>
      <c r="BC108" s="21" t="s">
        <v>86</v>
      </c>
      <c r="BD108" s="21" t="s">
        <v>87</v>
      </c>
      <c r="BE108" s="21" t="s">
        <v>670</v>
      </c>
      <c r="BF108" s="21" t="s">
        <v>671</v>
      </c>
      <c r="BG108" s="21" t="s">
        <v>89</v>
      </c>
      <c r="BH108" s="21" t="s">
        <v>90</v>
      </c>
      <c r="BI108" s="21" t="s">
        <v>642</v>
      </c>
      <c r="BJ108" s="21" t="n">
        <v>156</v>
      </c>
      <c r="BK108" s="21" t="n">
        <v>30.6</v>
      </c>
      <c r="BL108" s="21" t="n">
        <f aca="false">BJ108*BK108</f>
        <v>4773.6</v>
      </c>
      <c r="BM108" s="21" t="s">
        <v>202</v>
      </c>
      <c r="BN108" s="21" t="n">
        <v>6404199000</v>
      </c>
      <c r="BO108" s="21" t="n">
        <v>94489080</v>
      </c>
      <c r="BP108" s="34" t="n">
        <v>44334</v>
      </c>
    </row>
    <row r="109" customFormat="false" ht="28.9" hidden="false" customHeight="false" outlineLevel="0" collapsed="false">
      <c r="A109" s="21" t="n">
        <v>2000</v>
      </c>
      <c r="B109" s="21" t="n">
        <v>100287351</v>
      </c>
      <c r="C109" s="21" t="n">
        <v>10</v>
      </c>
      <c r="D109" s="21" t="s">
        <v>633</v>
      </c>
      <c r="E109" s="21" t="s">
        <v>634</v>
      </c>
      <c r="F109" s="21" t="s">
        <v>616</v>
      </c>
      <c r="G109" s="21" t="s">
        <v>68</v>
      </c>
      <c r="H109" s="21" t="n">
        <v>135388</v>
      </c>
      <c r="I109" s="21" t="s">
        <v>69</v>
      </c>
      <c r="J109" s="21" t="s">
        <v>100</v>
      </c>
      <c r="K109" s="21" t="s">
        <v>71</v>
      </c>
      <c r="L109" s="21" t="s">
        <v>72</v>
      </c>
      <c r="M109" s="21" t="s">
        <v>73</v>
      </c>
      <c r="N109" s="21" t="s">
        <v>675</v>
      </c>
      <c r="O109" s="21" t="s">
        <v>675</v>
      </c>
      <c r="P109" s="22" t="n">
        <v>171404</v>
      </c>
      <c r="Q109" s="21" t="s">
        <v>676</v>
      </c>
      <c r="R109" s="21" t="s">
        <v>677</v>
      </c>
      <c r="S109" s="21"/>
      <c r="T109" s="21" t="n">
        <v>6402919000</v>
      </c>
      <c r="U109" s="21" t="s">
        <v>78</v>
      </c>
      <c r="V109" s="21" t="s">
        <v>78</v>
      </c>
      <c r="W109" s="38" t="s">
        <v>78</v>
      </c>
      <c r="X109" s="38" t="s">
        <v>619</v>
      </c>
      <c r="Y109" s="21" t="n">
        <v>180</v>
      </c>
      <c r="Z109" s="21"/>
      <c r="AA109" s="21" t="n">
        <v>6757636</v>
      </c>
      <c r="AB109" s="21" t="s">
        <v>105</v>
      </c>
      <c r="AC109" s="23" t="n">
        <v>19.13</v>
      </c>
      <c r="AD109" s="23" t="n">
        <v>3443.4</v>
      </c>
      <c r="AE109" s="21" t="s">
        <v>675</v>
      </c>
      <c r="AF109" s="24" t="n">
        <v>61.2</v>
      </c>
      <c r="AG109" s="25" t="n">
        <v>705.39642</v>
      </c>
      <c r="AH109" s="25" t="n">
        <v>22.3821</v>
      </c>
      <c r="AI109" s="26" t="n">
        <v>180</v>
      </c>
      <c r="AJ109" s="26" t="n">
        <v>20</v>
      </c>
      <c r="AK109" s="26" t="n">
        <v>180</v>
      </c>
      <c r="AL109" s="26" t="n">
        <v>-20</v>
      </c>
      <c r="AM109" s="27" t="s">
        <v>106</v>
      </c>
      <c r="AN109" s="28" t="s">
        <v>620</v>
      </c>
      <c r="AO109" s="28" t="s">
        <v>620</v>
      </c>
      <c r="AP109" s="29" t="n">
        <v>44318</v>
      </c>
      <c r="AQ109" s="29" t="n">
        <v>44346</v>
      </c>
      <c r="AR109" s="29" t="n">
        <v>44382</v>
      </c>
      <c r="AS109" s="30" t="n">
        <v>44374</v>
      </c>
      <c r="AT109" s="31" t="n">
        <v>44384</v>
      </c>
      <c r="AU109" s="32" t="s">
        <v>413</v>
      </c>
      <c r="AV109" s="21"/>
      <c r="AW109" s="27"/>
      <c r="AX109" s="33" t="s">
        <v>678</v>
      </c>
      <c r="AY109" s="33" t="s">
        <v>675</v>
      </c>
      <c r="AZ109" s="21" t="n">
        <v>171404</v>
      </c>
      <c r="BA109" s="21" t="s">
        <v>679</v>
      </c>
      <c r="BB109" s="21" t="s">
        <v>677</v>
      </c>
      <c r="BC109" s="21" t="s">
        <v>86</v>
      </c>
      <c r="BD109" s="21" t="s">
        <v>87</v>
      </c>
      <c r="BE109" s="21" t="s">
        <v>680</v>
      </c>
      <c r="BF109" s="21" t="s">
        <v>681</v>
      </c>
      <c r="BG109" s="21" t="s">
        <v>480</v>
      </c>
      <c r="BH109" s="21" t="s">
        <v>90</v>
      </c>
      <c r="BI109" s="21" t="s">
        <v>642</v>
      </c>
      <c r="BJ109" s="21" t="n">
        <v>180</v>
      </c>
      <c r="BK109" s="21" t="n">
        <v>19.13</v>
      </c>
      <c r="BL109" s="21" t="n">
        <f aca="false">BJ109*BK109</f>
        <v>3443.4</v>
      </c>
      <c r="BM109" s="21" t="s">
        <v>170</v>
      </c>
      <c r="BN109" s="21" t="n">
        <v>6402999300</v>
      </c>
      <c r="BO109" s="21" t="n">
        <v>94489080</v>
      </c>
      <c r="BP109" s="34" t="n">
        <v>44334</v>
      </c>
    </row>
    <row r="110" customFormat="false" ht="28.9" hidden="false" customHeight="false" outlineLevel="0" collapsed="false">
      <c r="A110" s="21" t="n">
        <v>2000</v>
      </c>
      <c r="B110" s="21" t="n">
        <v>100287354</v>
      </c>
      <c r="C110" s="21" t="n">
        <v>10</v>
      </c>
      <c r="D110" s="21" t="s">
        <v>633</v>
      </c>
      <c r="E110" s="21" t="s">
        <v>634</v>
      </c>
      <c r="F110" s="21" t="s">
        <v>616</v>
      </c>
      <c r="G110" s="21" t="s">
        <v>68</v>
      </c>
      <c r="H110" s="21" t="n">
        <v>135388</v>
      </c>
      <c r="I110" s="21" t="s">
        <v>69</v>
      </c>
      <c r="J110" s="21" t="s">
        <v>100</v>
      </c>
      <c r="K110" s="21" t="s">
        <v>71</v>
      </c>
      <c r="L110" s="21" t="s">
        <v>72</v>
      </c>
      <c r="M110" s="21" t="s">
        <v>73</v>
      </c>
      <c r="N110" s="21" t="s">
        <v>682</v>
      </c>
      <c r="O110" s="21" t="s">
        <v>682</v>
      </c>
      <c r="P110" s="22" t="n">
        <v>171406</v>
      </c>
      <c r="Q110" s="21" t="s">
        <v>221</v>
      </c>
      <c r="R110" s="21" t="s">
        <v>683</v>
      </c>
      <c r="S110" s="21"/>
      <c r="T110" s="21" t="n">
        <v>6402999600</v>
      </c>
      <c r="U110" s="21" t="s">
        <v>78</v>
      </c>
      <c r="V110" s="21" t="s">
        <v>78</v>
      </c>
      <c r="W110" s="38" t="s">
        <v>78</v>
      </c>
      <c r="X110" s="38" t="s">
        <v>619</v>
      </c>
      <c r="Y110" s="21" t="n">
        <v>156</v>
      </c>
      <c r="Z110" s="21"/>
      <c r="AA110" s="21" t="n">
        <v>6757636</v>
      </c>
      <c r="AB110" s="21" t="s">
        <v>105</v>
      </c>
      <c r="AC110" s="23" t="n">
        <v>17.85</v>
      </c>
      <c r="AD110" s="23" t="n">
        <v>2784.6</v>
      </c>
      <c r="AE110" s="21" t="s">
        <v>682</v>
      </c>
      <c r="AF110" s="24" t="n">
        <v>53.04</v>
      </c>
      <c r="AG110" s="25" t="n">
        <v>571.14798</v>
      </c>
      <c r="AH110" s="25" t="n">
        <v>18.0999</v>
      </c>
      <c r="AI110" s="26" t="n">
        <v>156</v>
      </c>
      <c r="AJ110" s="26" t="n">
        <v>0</v>
      </c>
      <c r="AK110" s="26" t="n">
        <v>120</v>
      </c>
      <c r="AL110" s="26" t="n">
        <v>36</v>
      </c>
      <c r="AM110" s="27" t="s">
        <v>106</v>
      </c>
      <c r="AN110" s="28" t="s">
        <v>620</v>
      </c>
      <c r="AO110" s="28" t="s">
        <v>620</v>
      </c>
      <c r="AP110" s="29" t="n">
        <v>44318</v>
      </c>
      <c r="AQ110" s="29" t="n">
        <v>44346</v>
      </c>
      <c r="AR110" s="29" t="n">
        <v>44382</v>
      </c>
      <c r="AS110" s="30" t="n">
        <v>44374</v>
      </c>
      <c r="AT110" s="31" t="n">
        <v>44384</v>
      </c>
      <c r="AU110" s="32" t="s">
        <v>413</v>
      </c>
      <c r="AV110" s="21"/>
      <c r="AW110" s="27"/>
      <c r="AX110" s="33" t="s">
        <v>684</v>
      </c>
      <c r="AY110" s="33" t="s">
        <v>682</v>
      </c>
      <c r="AZ110" s="21" t="n">
        <v>171406</v>
      </c>
      <c r="BA110" s="21" t="s">
        <v>685</v>
      </c>
      <c r="BB110" s="21" t="s">
        <v>683</v>
      </c>
      <c r="BC110" s="21" t="s">
        <v>86</v>
      </c>
      <c r="BD110" s="21" t="s">
        <v>87</v>
      </c>
      <c r="BE110" s="21" t="s">
        <v>686</v>
      </c>
      <c r="BF110" s="21" t="s">
        <v>687</v>
      </c>
      <c r="BG110" s="21" t="s">
        <v>480</v>
      </c>
      <c r="BH110" s="21" t="s">
        <v>90</v>
      </c>
      <c r="BI110" s="21" t="s">
        <v>642</v>
      </c>
      <c r="BJ110" s="21" t="n">
        <v>156</v>
      </c>
      <c r="BK110" s="21" t="n">
        <v>17.85</v>
      </c>
      <c r="BL110" s="21" t="n">
        <f aca="false">BJ110*BK110</f>
        <v>2784.6</v>
      </c>
      <c r="BM110" s="21" t="s">
        <v>170</v>
      </c>
      <c r="BN110" s="21" t="n">
        <v>6402999300</v>
      </c>
      <c r="BO110" s="21" t="n">
        <v>94489080</v>
      </c>
      <c r="BP110" s="34" t="n">
        <v>44334</v>
      </c>
    </row>
    <row r="111" customFormat="false" ht="28.9" hidden="false" customHeight="false" outlineLevel="0" collapsed="false">
      <c r="A111" s="21" t="n">
        <v>2000</v>
      </c>
      <c r="B111" s="21" t="n">
        <v>100287357</v>
      </c>
      <c r="C111" s="21" t="n">
        <v>10</v>
      </c>
      <c r="D111" s="21" t="s">
        <v>633</v>
      </c>
      <c r="E111" s="21" t="s">
        <v>634</v>
      </c>
      <c r="F111" s="21" t="s">
        <v>616</v>
      </c>
      <c r="G111" s="21" t="s">
        <v>68</v>
      </c>
      <c r="H111" s="21" t="n">
        <v>135388</v>
      </c>
      <c r="I111" s="21" t="s">
        <v>69</v>
      </c>
      <c r="J111" s="21" t="s">
        <v>100</v>
      </c>
      <c r="K111" s="21" t="s">
        <v>71</v>
      </c>
      <c r="L111" s="21" t="s">
        <v>72</v>
      </c>
      <c r="M111" s="21" t="s">
        <v>73</v>
      </c>
      <c r="N111" s="21" t="s">
        <v>688</v>
      </c>
      <c r="O111" s="21" t="s">
        <v>688</v>
      </c>
      <c r="P111" s="22" t="n">
        <v>171407</v>
      </c>
      <c r="Q111" s="21" t="s">
        <v>94</v>
      </c>
      <c r="R111" s="21" t="s">
        <v>689</v>
      </c>
      <c r="S111" s="21"/>
      <c r="T111" s="21" t="n">
        <v>6402999600</v>
      </c>
      <c r="U111" s="21" t="s">
        <v>78</v>
      </c>
      <c r="V111" s="21" t="s">
        <v>78</v>
      </c>
      <c r="W111" s="38" t="s">
        <v>78</v>
      </c>
      <c r="X111" s="38" t="s">
        <v>619</v>
      </c>
      <c r="Y111" s="21" t="n">
        <v>552</v>
      </c>
      <c r="Z111" s="21"/>
      <c r="AA111" s="21" t="n">
        <v>6757636</v>
      </c>
      <c r="AB111" s="21" t="s">
        <v>105</v>
      </c>
      <c r="AC111" s="23" t="n">
        <v>17.85</v>
      </c>
      <c r="AD111" s="23" t="n">
        <v>9853.2</v>
      </c>
      <c r="AE111" s="21" t="s">
        <v>688</v>
      </c>
      <c r="AF111" s="24" t="n">
        <v>187.68</v>
      </c>
      <c r="AG111" s="25" t="n">
        <v>2020.98516</v>
      </c>
      <c r="AH111" s="25" t="n">
        <v>64.0458</v>
      </c>
      <c r="AI111" s="26" t="n">
        <v>552</v>
      </c>
      <c r="AJ111" s="26" t="n">
        <v>400</v>
      </c>
      <c r="AK111" s="26" t="n">
        <v>145</v>
      </c>
      <c r="AL111" s="26" t="n">
        <v>7</v>
      </c>
      <c r="AM111" s="27" t="s">
        <v>106</v>
      </c>
      <c r="AN111" s="28" t="s">
        <v>620</v>
      </c>
      <c r="AO111" s="28" t="s">
        <v>620</v>
      </c>
      <c r="AP111" s="29" t="n">
        <v>44318</v>
      </c>
      <c r="AQ111" s="29" t="n">
        <v>44346</v>
      </c>
      <c r="AR111" s="29" t="n">
        <v>44382</v>
      </c>
      <c r="AS111" s="30" t="n">
        <v>44374</v>
      </c>
      <c r="AT111" s="31" t="n">
        <v>44384</v>
      </c>
      <c r="AU111" s="32" t="s">
        <v>413</v>
      </c>
      <c r="AV111" s="21"/>
      <c r="AW111" s="27"/>
      <c r="AX111" s="33" t="s">
        <v>690</v>
      </c>
      <c r="AY111" s="33" t="s">
        <v>688</v>
      </c>
      <c r="AZ111" s="21" t="n">
        <v>171407</v>
      </c>
      <c r="BA111" s="21" t="s">
        <v>691</v>
      </c>
      <c r="BB111" s="21" t="s">
        <v>689</v>
      </c>
      <c r="BC111" s="21" t="s">
        <v>86</v>
      </c>
      <c r="BD111" s="21" t="s">
        <v>87</v>
      </c>
      <c r="BE111" s="21" t="s">
        <v>686</v>
      </c>
      <c r="BF111" s="21" t="s">
        <v>687</v>
      </c>
      <c r="BG111" s="21" t="s">
        <v>480</v>
      </c>
      <c r="BH111" s="21" t="s">
        <v>90</v>
      </c>
      <c r="BI111" s="21" t="s">
        <v>642</v>
      </c>
      <c r="BJ111" s="21" t="n">
        <v>552</v>
      </c>
      <c r="BK111" s="21" t="n">
        <v>17.85</v>
      </c>
      <c r="BL111" s="21" t="n">
        <f aca="false">BJ111*BK111</f>
        <v>9853.2</v>
      </c>
      <c r="BM111" s="21" t="s">
        <v>99</v>
      </c>
      <c r="BN111" s="21" t="n">
        <v>6402999300</v>
      </c>
      <c r="BO111" s="21" t="n">
        <v>94489080</v>
      </c>
      <c r="BP111" s="34" t="n">
        <v>44334</v>
      </c>
    </row>
    <row r="112" customFormat="false" ht="14.45" hidden="false" customHeight="false" outlineLevel="0" collapsed="false">
      <c r="A112" s="21" t="n">
        <v>2000</v>
      </c>
      <c r="B112" s="21" t="n">
        <v>100287388</v>
      </c>
      <c r="C112" s="21" t="n">
        <v>10</v>
      </c>
      <c r="D112" s="21" t="s">
        <v>633</v>
      </c>
      <c r="E112" s="21" t="s">
        <v>634</v>
      </c>
      <c r="F112" s="21" t="s">
        <v>616</v>
      </c>
      <c r="G112" s="21" t="s">
        <v>68</v>
      </c>
      <c r="H112" s="21" t="n">
        <v>135388</v>
      </c>
      <c r="I112" s="21" t="s">
        <v>69</v>
      </c>
      <c r="J112" s="21" t="s">
        <v>100</v>
      </c>
      <c r="K112" s="21" t="s">
        <v>71</v>
      </c>
      <c r="L112" s="21" t="s">
        <v>72</v>
      </c>
      <c r="M112" s="21" t="s">
        <v>73</v>
      </c>
      <c r="N112" s="21" t="s">
        <v>692</v>
      </c>
      <c r="O112" s="21" t="s">
        <v>692</v>
      </c>
      <c r="P112" s="22" t="n">
        <v>171445</v>
      </c>
      <c r="Q112" s="21" t="s">
        <v>94</v>
      </c>
      <c r="R112" s="21" t="s">
        <v>443</v>
      </c>
      <c r="S112" s="21"/>
      <c r="T112" s="21" t="n">
        <v>6402919000</v>
      </c>
      <c r="U112" s="21" t="s">
        <v>78</v>
      </c>
      <c r="V112" s="21" t="s">
        <v>78</v>
      </c>
      <c r="W112" s="38" t="s">
        <v>78</v>
      </c>
      <c r="X112" s="38" t="s">
        <v>619</v>
      </c>
      <c r="Y112" s="21" t="n">
        <v>924</v>
      </c>
      <c r="Z112" s="21"/>
      <c r="AA112" s="21" t="n">
        <v>6757636</v>
      </c>
      <c r="AB112" s="21" t="s">
        <v>105</v>
      </c>
      <c r="AC112" s="23" t="n">
        <v>21.68</v>
      </c>
      <c r="AD112" s="23" t="n">
        <v>20032.32</v>
      </c>
      <c r="AE112" s="21" t="s">
        <v>692</v>
      </c>
      <c r="AF112" s="25" t="n">
        <v>314.16</v>
      </c>
      <c r="AG112" s="25" t="n">
        <v>4095.338016</v>
      </c>
      <c r="AH112" s="25" t="n">
        <v>130.21008</v>
      </c>
      <c r="AI112" s="26" t="n">
        <v>924</v>
      </c>
      <c r="AJ112" s="26" t="n">
        <v>602</v>
      </c>
      <c r="AK112" s="26" t="n">
        <v>348</v>
      </c>
      <c r="AL112" s="26" t="n">
        <v>-26</v>
      </c>
      <c r="AM112" s="27" t="s">
        <v>106</v>
      </c>
      <c r="AN112" s="28" t="s">
        <v>620</v>
      </c>
      <c r="AO112" s="28" t="s">
        <v>620</v>
      </c>
      <c r="AP112" s="29" t="n">
        <v>44318</v>
      </c>
      <c r="AQ112" s="29" t="n">
        <v>44346</v>
      </c>
      <c r="AR112" s="29" t="n">
        <v>44382</v>
      </c>
      <c r="AS112" s="30" t="n">
        <v>44374</v>
      </c>
      <c r="AT112" s="31" t="n">
        <v>44409</v>
      </c>
      <c r="AU112" s="32" t="s">
        <v>693</v>
      </c>
      <c r="AV112" s="21"/>
      <c r="AW112" s="27"/>
      <c r="AX112" s="33" t="s">
        <v>694</v>
      </c>
      <c r="AY112" s="33" t="s">
        <v>692</v>
      </c>
      <c r="AZ112" s="21" t="n">
        <v>171445</v>
      </c>
      <c r="BA112" s="21" t="s">
        <v>695</v>
      </c>
      <c r="BB112" s="21" t="s">
        <v>443</v>
      </c>
      <c r="BC112" s="21" t="s">
        <v>696</v>
      </c>
      <c r="BD112" s="21" t="s">
        <v>87</v>
      </c>
      <c r="BE112" s="21" t="s">
        <v>697</v>
      </c>
      <c r="BF112" s="21" t="s">
        <v>118</v>
      </c>
      <c r="BG112" s="21" t="s">
        <v>89</v>
      </c>
      <c r="BH112" s="21" t="s">
        <v>90</v>
      </c>
      <c r="BI112" s="21" t="s">
        <v>642</v>
      </c>
      <c r="BJ112" s="21" t="n">
        <v>924</v>
      </c>
      <c r="BK112" s="21" t="n">
        <v>21.68</v>
      </c>
      <c r="BL112" s="21" t="n">
        <f aca="false">BJ112*BK112</f>
        <v>20032.32</v>
      </c>
      <c r="BM112" s="21" t="s">
        <v>698</v>
      </c>
      <c r="BN112" s="21" t="n">
        <v>6402919000</v>
      </c>
      <c r="BO112" s="21" t="n">
        <v>94489080</v>
      </c>
      <c r="BP112" s="34" t="n">
        <v>44334</v>
      </c>
    </row>
    <row r="113" customFormat="false" ht="14.45" hidden="false" customHeight="false" outlineLevel="0" collapsed="false">
      <c r="A113" s="21" t="n">
        <v>2000</v>
      </c>
      <c r="B113" s="21" t="n">
        <v>100287391</v>
      </c>
      <c r="C113" s="21" t="n">
        <v>20</v>
      </c>
      <c r="D113" s="21" t="s">
        <v>633</v>
      </c>
      <c r="E113" s="21" t="s">
        <v>634</v>
      </c>
      <c r="F113" s="21" t="s">
        <v>616</v>
      </c>
      <c r="G113" s="21" t="s">
        <v>68</v>
      </c>
      <c r="H113" s="21" t="n">
        <v>135388</v>
      </c>
      <c r="I113" s="21" t="s">
        <v>69</v>
      </c>
      <c r="J113" s="21" t="s">
        <v>100</v>
      </c>
      <c r="K113" s="21" t="s">
        <v>71</v>
      </c>
      <c r="L113" s="21" t="s">
        <v>72</v>
      </c>
      <c r="M113" s="21" t="s">
        <v>73</v>
      </c>
      <c r="N113" s="21" t="s">
        <v>699</v>
      </c>
      <c r="O113" s="21" t="s">
        <v>699</v>
      </c>
      <c r="P113" s="22" t="n">
        <v>171446</v>
      </c>
      <c r="Q113" s="21" t="s">
        <v>700</v>
      </c>
      <c r="R113" s="21" t="s">
        <v>701</v>
      </c>
      <c r="S113" s="21"/>
      <c r="T113" s="21" t="n">
        <v>6402919000</v>
      </c>
      <c r="U113" s="21" t="s">
        <v>78</v>
      </c>
      <c r="V113" s="21" t="s">
        <v>78</v>
      </c>
      <c r="W113" s="38" t="s">
        <v>78</v>
      </c>
      <c r="X113" s="38" t="s">
        <v>619</v>
      </c>
      <c r="Y113" s="21" t="n">
        <v>540</v>
      </c>
      <c r="Z113" s="21"/>
      <c r="AA113" s="21" t="n">
        <v>6757636</v>
      </c>
      <c r="AB113" s="21" t="s">
        <v>105</v>
      </c>
      <c r="AC113" s="23" t="n">
        <v>21.68</v>
      </c>
      <c r="AD113" s="23" t="n">
        <v>11707.2</v>
      </c>
      <c r="AE113" s="21" t="s">
        <v>699</v>
      </c>
      <c r="AF113" s="25" t="n">
        <v>183.6</v>
      </c>
      <c r="AG113" s="25" t="n">
        <v>2393.37936</v>
      </c>
      <c r="AH113" s="25" t="n">
        <v>76.0968</v>
      </c>
      <c r="AI113" s="26" t="n">
        <v>540</v>
      </c>
      <c r="AJ113" s="26" t="n">
        <v>354</v>
      </c>
      <c r="AK113" s="26" t="n">
        <v>202</v>
      </c>
      <c r="AL113" s="26" t="n">
        <v>-16</v>
      </c>
      <c r="AM113" s="27" t="s">
        <v>106</v>
      </c>
      <c r="AN113" s="28" t="s">
        <v>620</v>
      </c>
      <c r="AO113" s="28" t="s">
        <v>620</v>
      </c>
      <c r="AP113" s="29" t="n">
        <v>44318</v>
      </c>
      <c r="AQ113" s="29" t="n">
        <v>44346</v>
      </c>
      <c r="AR113" s="29" t="n">
        <v>44382</v>
      </c>
      <c r="AS113" s="30" t="n">
        <v>44374</v>
      </c>
      <c r="AT113" s="31" t="n">
        <v>44409</v>
      </c>
      <c r="AU113" s="32" t="s">
        <v>693</v>
      </c>
      <c r="AV113" s="21"/>
      <c r="AW113" s="27"/>
      <c r="AX113" s="33" t="s">
        <v>702</v>
      </c>
      <c r="AY113" s="33" t="s">
        <v>699</v>
      </c>
      <c r="AZ113" s="21" t="n">
        <v>171446</v>
      </c>
      <c r="BA113" s="21" t="s">
        <v>703</v>
      </c>
      <c r="BB113" s="21" t="s">
        <v>701</v>
      </c>
      <c r="BC113" s="21" t="s">
        <v>696</v>
      </c>
      <c r="BD113" s="21" t="s">
        <v>87</v>
      </c>
      <c r="BE113" s="21" t="s">
        <v>697</v>
      </c>
      <c r="BF113" s="21" t="s">
        <v>118</v>
      </c>
      <c r="BG113" s="21" t="s">
        <v>89</v>
      </c>
      <c r="BH113" s="21" t="s">
        <v>90</v>
      </c>
      <c r="BI113" s="21" t="s">
        <v>642</v>
      </c>
      <c r="BJ113" s="21" t="n">
        <v>540</v>
      </c>
      <c r="BK113" s="21" t="n">
        <v>21.68</v>
      </c>
      <c r="BL113" s="21" t="n">
        <f aca="false">BJ113*BK113</f>
        <v>11707.2</v>
      </c>
      <c r="BM113" s="21" t="s">
        <v>698</v>
      </c>
      <c r="BN113" s="21" t="n">
        <v>6402919000</v>
      </c>
      <c r="BO113" s="21" t="n">
        <v>94489080</v>
      </c>
      <c r="BP113" s="34" t="n">
        <v>44334</v>
      </c>
    </row>
    <row r="114" customFormat="false" ht="28.9" hidden="false" customHeight="false" outlineLevel="0" collapsed="false">
      <c r="A114" s="21" t="n">
        <v>2000</v>
      </c>
      <c r="B114" s="21" t="n">
        <v>100287408</v>
      </c>
      <c r="C114" s="21" t="n">
        <v>10</v>
      </c>
      <c r="D114" s="21" t="s">
        <v>633</v>
      </c>
      <c r="E114" s="21" t="s">
        <v>634</v>
      </c>
      <c r="F114" s="21" t="s">
        <v>616</v>
      </c>
      <c r="G114" s="21" t="s">
        <v>68</v>
      </c>
      <c r="H114" s="21" t="n">
        <v>135388</v>
      </c>
      <c r="I114" s="21" t="s">
        <v>69</v>
      </c>
      <c r="J114" s="21" t="s">
        <v>100</v>
      </c>
      <c r="K114" s="21" t="s">
        <v>71</v>
      </c>
      <c r="L114" s="21" t="s">
        <v>72</v>
      </c>
      <c r="M114" s="21" t="s">
        <v>73</v>
      </c>
      <c r="N114" s="21" t="s">
        <v>704</v>
      </c>
      <c r="O114" s="21" t="s">
        <v>704</v>
      </c>
      <c r="P114" s="22" t="n">
        <v>171482</v>
      </c>
      <c r="Q114" s="21" t="s">
        <v>528</v>
      </c>
      <c r="R114" s="21" t="s">
        <v>705</v>
      </c>
      <c r="S114" s="21"/>
      <c r="T114" s="21" t="n">
        <v>6404199000</v>
      </c>
      <c r="U114" s="21" t="s">
        <v>78</v>
      </c>
      <c r="V114" s="21" t="s">
        <v>78</v>
      </c>
      <c r="W114" s="38" t="s">
        <v>78</v>
      </c>
      <c r="X114" s="38" t="s">
        <v>619</v>
      </c>
      <c r="Y114" s="21" t="n">
        <v>144</v>
      </c>
      <c r="Z114" s="21"/>
      <c r="AA114" s="21" t="n">
        <v>6757636</v>
      </c>
      <c r="AB114" s="21" t="s">
        <v>105</v>
      </c>
      <c r="AC114" s="23" t="n">
        <v>17.85</v>
      </c>
      <c r="AD114" s="23" t="n">
        <v>2570.4</v>
      </c>
      <c r="AE114" s="21" t="s">
        <v>704</v>
      </c>
      <c r="AF114" s="24" t="n">
        <v>67.68</v>
      </c>
      <c r="AG114" s="25" t="n">
        <v>530.95752</v>
      </c>
      <c r="AH114" s="25" t="n">
        <v>16.7076</v>
      </c>
      <c r="AI114" s="26" t="n">
        <v>144</v>
      </c>
      <c r="AJ114" s="26" t="n">
        <v>39</v>
      </c>
      <c r="AK114" s="26" t="n">
        <v>96</v>
      </c>
      <c r="AL114" s="26" t="n">
        <v>9</v>
      </c>
      <c r="AM114" s="27" t="s">
        <v>106</v>
      </c>
      <c r="AN114" s="28" t="s">
        <v>620</v>
      </c>
      <c r="AO114" s="28" t="s">
        <v>620</v>
      </c>
      <c r="AP114" s="29" t="n">
        <v>44318</v>
      </c>
      <c r="AQ114" s="29" t="n">
        <v>44346</v>
      </c>
      <c r="AR114" s="29" t="n">
        <v>44382</v>
      </c>
      <c r="AS114" s="30" t="n">
        <v>44374</v>
      </c>
      <c r="AT114" s="31"/>
      <c r="AU114" s="32" t="s">
        <v>230</v>
      </c>
      <c r="AV114" s="21"/>
      <c r="AW114" s="27"/>
      <c r="AX114" s="33" t="s">
        <v>706</v>
      </c>
      <c r="AY114" s="33" t="s">
        <v>704</v>
      </c>
      <c r="AZ114" s="21" t="n">
        <v>171482</v>
      </c>
      <c r="BA114" s="21" t="s">
        <v>707</v>
      </c>
      <c r="BB114" s="21" t="s">
        <v>705</v>
      </c>
      <c r="BC114" s="21" t="s">
        <v>86</v>
      </c>
      <c r="BD114" s="21" t="s">
        <v>87</v>
      </c>
      <c r="BE114" s="21" t="s">
        <v>88</v>
      </c>
      <c r="BF114" s="21" t="s">
        <v>118</v>
      </c>
      <c r="BG114" s="21" t="s">
        <v>89</v>
      </c>
      <c r="BH114" s="21" t="s">
        <v>90</v>
      </c>
      <c r="BI114" s="21" t="s">
        <v>642</v>
      </c>
      <c r="BJ114" s="21" t="n">
        <v>144</v>
      </c>
      <c r="BK114" s="21" t="n">
        <v>17.85</v>
      </c>
      <c r="BL114" s="21" t="n">
        <f aca="false">BJ114*BK114</f>
        <v>2570.4</v>
      </c>
      <c r="BM114" s="21" t="s">
        <v>170</v>
      </c>
      <c r="BN114" s="21" t="n">
        <v>6404199000</v>
      </c>
      <c r="BO114" s="21" t="n">
        <v>94489080</v>
      </c>
      <c r="BP114" s="34" t="n">
        <v>44334</v>
      </c>
    </row>
    <row r="115" customFormat="false" ht="28.9" hidden="false" customHeight="false" outlineLevel="0" collapsed="false">
      <c r="A115" s="21" t="n">
        <v>2000</v>
      </c>
      <c r="B115" s="21" t="n">
        <v>100287411</v>
      </c>
      <c r="C115" s="21" t="n">
        <v>10</v>
      </c>
      <c r="D115" s="21" t="s">
        <v>633</v>
      </c>
      <c r="E115" s="21" t="s">
        <v>634</v>
      </c>
      <c r="F115" s="21" t="s">
        <v>616</v>
      </c>
      <c r="G115" s="21" t="s">
        <v>68</v>
      </c>
      <c r="H115" s="21" t="n">
        <v>135388</v>
      </c>
      <c r="I115" s="21" t="s">
        <v>69</v>
      </c>
      <c r="J115" s="21" t="s">
        <v>100</v>
      </c>
      <c r="K115" s="21" t="s">
        <v>71</v>
      </c>
      <c r="L115" s="21" t="s">
        <v>72</v>
      </c>
      <c r="M115" s="21" t="s">
        <v>73</v>
      </c>
      <c r="N115" s="21" t="s">
        <v>708</v>
      </c>
      <c r="O115" s="21" t="s">
        <v>708</v>
      </c>
      <c r="P115" s="22" t="n">
        <v>171483</v>
      </c>
      <c r="Q115" s="21" t="s">
        <v>166</v>
      </c>
      <c r="R115" s="21" t="s">
        <v>709</v>
      </c>
      <c r="S115" s="21"/>
      <c r="T115" s="21" t="n">
        <v>6404199000</v>
      </c>
      <c r="U115" s="21" t="s">
        <v>78</v>
      </c>
      <c r="V115" s="21" t="s">
        <v>78</v>
      </c>
      <c r="W115" s="38" t="s">
        <v>78</v>
      </c>
      <c r="X115" s="38" t="s">
        <v>619</v>
      </c>
      <c r="Y115" s="21" t="n">
        <v>252</v>
      </c>
      <c r="Z115" s="21"/>
      <c r="AA115" s="21" t="n">
        <v>6757636</v>
      </c>
      <c r="AB115" s="21" t="s">
        <v>105</v>
      </c>
      <c r="AC115" s="23" t="n">
        <v>17.85</v>
      </c>
      <c r="AD115" s="23" t="n">
        <v>4498.2</v>
      </c>
      <c r="AE115" s="21" t="s">
        <v>708</v>
      </c>
      <c r="AF115" s="24" t="n">
        <v>118.44</v>
      </c>
      <c r="AG115" s="25" t="n">
        <v>929.17566</v>
      </c>
      <c r="AH115" s="25" t="n">
        <v>29.2383</v>
      </c>
      <c r="AI115" s="26" t="n">
        <v>252</v>
      </c>
      <c r="AJ115" s="26" t="n">
        <v>112</v>
      </c>
      <c r="AK115" s="26" t="n">
        <v>136</v>
      </c>
      <c r="AL115" s="26" t="n">
        <v>4</v>
      </c>
      <c r="AM115" s="27" t="s">
        <v>106</v>
      </c>
      <c r="AN115" s="28" t="s">
        <v>620</v>
      </c>
      <c r="AO115" s="28" t="s">
        <v>620</v>
      </c>
      <c r="AP115" s="29" t="n">
        <v>44318</v>
      </c>
      <c r="AQ115" s="29" t="n">
        <v>44346</v>
      </c>
      <c r="AR115" s="29" t="n">
        <v>44382</v>
      </c>
      <c r="AS115" s="30" t="n">
        <v>44374</v>
      </c>
      <c r="AT115" s="31"/>
      <c r="AU115" s="32" t="s">
        <v>230</v>
      </c>
      <c r="AV115" s="21"/>
      <c r="AW115" s="27"/>
      <c r="AX115" s="33" t="s">
        <v>710</v>
      </c>
      <c r="AY115" s="33" t="s">
        <v>708</v>
      </c>
      <c r="AZ115" s="21" t="n">
        <v>171483</v>
      </c>
      <c r="BA115" s="21" t="s">
        <v>711</v>
      </c>
      <c r="BB115" s="21" t="s">
        <v>709</v>
      </c>
      <c r="BC115" s="21" t="s">
        <v>86</v>
      </c>
      <c r="BD115" s="21" t="s">
        <v>87</v>
      </c>
      <c r="BE115" s="21" t="s">
        <v>88</v>
      </c>
      <c r="BF115" s="21" t="s">
        <v>118</v>
      </c>
      <c r="BG115" s="21" t="s">
        <v>89</v>
      </c>
      <c r="BH115" s="21" t="s">
        <v>90</v>
      </c>
      <c r="BI115" s="21" t="s">
        <v>642</v>
      </c>
      <c r="BJ115" s="21" t="n">
        <v>252</v>
      </c>
      <c r="BK115" s="21" t="n">
        <v>17.85</v>
      </c>
      <c r="BL115" s="21" t="n">
        <f aca="false">BJ115*BK115</f>
        <v>4498.2</v>
      </c>
      <c r="BM115" s="21" t="s">
        <v>99</v>
      </c>
      <c r="BN115" s="21" t="n">
        <v>6404199000</v>
      </c>
      <c r="BO115" s="21" t="n">
        <v>94489080</v>
      </c>
      <c r="BP115" s="34" t="n">
        <v>44334</v>
      </c>
    </row>
    <row r="116" customFormat="false" ht="28.9" hidden="false" customHeight="false" outlineLevel="0" collapsed="false">
      <c r="A116" s="21" t="n">
        <v>2000</v>
      </c>
      <c r="B116" s="21" t="n">
        <v>100287420</v>
      </c>
      <c r="C116" s="21" t="n">
        <v>10</v>
      </c>
      <c r="D116" s="21" t="s">
        <v>633</v>
      </c>
      <c r="E116" s="21" t="s">
        <v>634</v>
      </c>
      <c r="F116" s="21" t="s">
        <v>616</v>
      </c>
      <c r="G116" s="21" t="s">
        <v>68</v>
      </c>
      <c r="H116" s="21" t="n">
        <v>135388</v>
      </c>
      <c r="I116" s="21" t="s">
        <v>69</v>
      </c>
      <c r="J116" s="21" t="s">
        <v>100</v>
      </c>
      <c r="K116" s="21" t="s">
        <v>71</v>
      </c>
      <c r="L116" s="21" t="s">
        <v>72</v>
      </c>
      <c r="M116" s="21" t="s">
        <v>73</v>
      </c>
      <c r="N116" s="21" t="s">
        <v>712</v>
      </c>
      <c r="O116" s="21" t="s">
        <v>712</v>
      </c>
      <c r="P116" s="22" t="n">
        <v>171571</v>
      </c>
      <c r="Q116" s="21" t="s">
        <v>713</v>
      </c>
      <c r="R116" s="21" t="s">
        <v>714</v>
      </c>
      <c r="S116" s="21"/>
      <c r="T116" s="21" t="n">
        <v>6402919000</v>
      </c>
      <c r="U116" s="21" t="s">
        <v>78</v>
      </c>
      <c r="V116" s="21" t="s">
        <v>78</v>
      </c>
      <c r="W116" s="38" t="s">
        <v>78</v>
      </c>
      <c r="X116" s="38" t="s">
        <v>619</v>
      </c>
      <c r="Y116" s="21" t="n">
        <v>552</v>
      </c>
      <c r="Z116" s="21"/>
      <c r="AA116" s="21" t="n">
        <v>6757636</v>
      </c>
      <c r="AB116" s="21" t="s">
        <v>105</v>
      </c>
      <c r="AC116" s="23" t="n">
        <v>19.13</v>
      </c>
      <c r="AD116" s="23" t="n">
        <v>10559.76</v>
      </c>
      <c r="AE116" s="21" t="s">
        <v>712</v>
      </c>
      <c r="AF116" s="24" t="n">
        <v>187.68</v>
      </c>
      <c r="AG116" s="25" t="n">
        <v>2163.215688</v>
      </c>
      <c r="AH116" s="25" t="n">
        <v>68.63844</v>
      </c>
      <c r="AI116" s="26" t="n">
        <v>552</v>
      </c>
      <c r="AJ116" s="26" t="n">
        <v>399</v>
      </c>
      <c r="AK116" s="26" t="n">
        <v>136</v>
      </c>
      <c r="AL116" s="26" t="n">
        <v>17</v>
      </c>
      <c r="AM116" s="27" t="s">
        <v>106</v>
      </c>
      <c r="AN116" s="28" t="s">
        <v>620</v>
      </c>
      <c r="AO116" s="28" t="s">
        <v>620</v>
      </c>
      <c r="AP116" s="29" t="n">
        <v>44318</v>
      </c>
      <c r="AQ116" s="29" t="n">
        <v>44346</v>
      </c>
      <c r="AR116" s="29" t="n">
        <v>44382</v>
      </c>
      <c r="AS116" s="30" t="n">
        <v>44374</v>
      </c>
      <c r="AT116" s="31"/>
      <c r="AU116" s="32" t="s">
        <v>230</v>
      </c>
      <c r="AV116" s="21"/>
      <c r="AW116" s="27"/>
      <c r="AX116" s="33" t="s">
        <v>715</v>
      </c>
      <c r="AY116" s="33" t="s">
        <v>712</v>
      </c>
      <c r="AZ116" s="21" t="n">
        <v>171571</v>
      </c>
      <c r="BA116" s="21" t="s">
        <v>716</v>
      </c>
      <c r="BB116" s="21" t="s">
        <v>714</v>
      </c>
      <c r="BC116" s="21" t="s">
        <v>86</v>
      </c>
      <c r="BD116" s="21" t="s">
        <v>87</v>
      </c>
      <c r="BE116" s="21" t="s">
        <v>717</v>
      </c>
      <c r="BF116" s="21" t="s">
        <v>681</v>
      </c>
      <c r="BG116" s="21" t="s">
        <v>480</v>
      </c>
      <c r="BH116" s="21" t="s">
        <v>90</v>
      </c>
      <c r="BI116" s="21" t="s">
        <v>642</v>
      </c>
      <c r="BJ116" s="21" t="n">
        <v>552</v>
      </c>
      <c r="BK116" s="21" t="n">
        <v>19.13</v>
      </c>
      <c r="BL116" s="21" t="n">
        <f aca="false">BJ116*BK116</f>
        <v>10559.76</v>
      </c>
      <c r="BM116" s="21" t="s">
        <v>99</v>
      </c>
      <c r="BN116" s="21" t="n">
        <v>6402999300</v>
      </c>
      <c r="BO116" s="21" t="n">
        <v>94489080</v>
      </c>
      <c r="BP116" s="34" t="n">
        <v>44334</v>
      </c>
    </row>
    <row r="117" customFormat="false" ht="28.9" hidden="false" customHeight="false" outlineLevel="0" collapsed="false">
      <c r="A117" s="21" t="n">
        <v>2000</v>
      </c>
      <c r="B117" s="21" t="n">
        <v>100287429</v>
      </c>
      <c r="C117" s="21" t="n">
        <v>10</v>
      </c>
      <c r="D117" s="21" t="s">
        <v>633</v>
      </c>
      <c r="E117" s="21" t="s">
        <v>634</v>
      </c>
      <c r="F117" s="21" t="s">
        <v>616</v>
      </c>
      <c r="G117" s="21" t="s">
        <v>68</v>
      </c>
      <c r="H117" s="21" t="n">
        <v>135388</v>
      </c>
      <c r="I117" s="21" t="s">
        <v>69</v>
      </c>
      <c r="J117" s="21" t="s">
        <v>100</v>
      </c>
      <c r="K117" s="21" t="s">
        <v>71</v>
      </c>
      <c r="L117" s="21" t="s">
        <v>72</v>
      </c>
      <c r="M117" s="21" t="s">
        <v>73</v>
      </c>
      <c r="N117" s="21" t="s">
        <v>718</v>
      </c>
      <c r="O117" s="21" t="s">
        <v>718</v>
      </c>
      <c r="P117" s="22" t="n">
        <v>171679</v>
      </c>
      <c r="Q117" s="21" t="s">
        <v>719</v>
      </c>
      <c r="R117" s="21" t="s">
        <v>720</v>
      </c>
      <c r="S117" s="21"/>
      <c r="T117" s="21" t="n">
        <v>6402999600</v>
      </c>
      <c r="U117" s="21" t="s">
        <v>78</v>
      </c>
      <c r="V117" s="21" t="s">
        <v>78</v>
      </c>
      <c r="W117" s="38" t="s">
        <v>78</v>
      </c>
      <c r="X117" s="38" t="s">
        <v>619</v>
      </c>
      <c r="Y117" s="21" t="n">
        <v>180</v>
      </c>
      <c r="Z117" s="21"/>
      <c r="AA117" s="21" t="n">
        <v>6757636</v>
      </c>
      <c r="AB117" s="21" t="s">
        <v>105</v>
      </c>
      <c r="AC117" s="23" t="n">
        <v>17.85</v>
      </c>
      <c r="AD117" s="23" t="n">
        <v>3213</v>
      </c>
      <c r="AE117" s="21" t="s">
        <v>718</v>
      </c>
      <c r="AF117" s="24" t="n">
        <v>61.2</v>
      </c>
      <c r="AG117" s="25" t="n">
        <v>659.0169</v>
      </c>
      <c r="AH117" s="25" t="n">
        <v>20.8845</v>
      </c>
      <c r="AI117" s="26" t="n">
        <v>180</v>
      </c>
      <c r="AJ117" s="26" t="n">
        <v>0</v>
      </c>
      <c r="AK117" s="26" t="n">
        <v>158</v>
      </c>
      <c r="AL117" s="26" t="n">
        <v>22</v>
      </c>
      <c r="AM117" s="27" t="s">
        <v>106</v>
      </c>
      <c r="AN117" s="28" t="s">
        <v>620</v>
      </c>
      <c r="AO117" s="28" t="s">
        <v>620</v>
      </c>
      <c r="AP117" s="29" t="n">
        <v>44318</v>
      </c>
      <c r="AQ117" s="29" t="n">
        <v>44346</v>
      </c>
      <c r="AR117" s="29" t="n">
        <v>44382</v>
      </c>
      <c r="AS117" s="30" t="n">
        <v>44374</v>
      </c>
      <c r="AT117" s="31"/>
      <c r="AU117" s="32" t="s">
        <v>191</v>
      </c>
      <c r="AV117" s="21"/>
      <c r="AW117" s="27"/>
      <c r="AX117" s="33" t="s">
        <v>721</v>
      </c>
      <c r="AY117" s="33" t="s">
        <v>718</v>
      </c>
      <c r="AZ117" s="21" t="n">
        <v>171679</v>
      </c>
      <c r="BA117" s="21" t="s">
        <v>722</v>
      </c>
      <c r="BB117" s="21" t="s">
        <v>720</v>
      </c>
      <c r="BC117" s="21" t="s">
        <v>86</v>
      </c>
      <c r="BD117" s="21" t="s">
        <v>87</v>
      </c>
      <c r="BE117" s="21" t="s">
        <v>723</v>
      </c>
      <c r="BF117" s="21" t="s">
        <v>687</v>
      </c>
      <c r="BG117" s="21" t="s">
        <v>480</v>
      </c>
      <c r="BH117" s="21" t="s">
        <v>90</v>
      </c>
      <c r="BI117" s="21" t="s">
        <v>642</v>
      </c>
      <c r="BJ117" s="21" t="n">
        <v>180</v>
      </c>
      <c r="BK117" s="21" t="n">
        <v>17.85</v>
      </c>
      <c r="BL117" s="21" t="n">
        <f aca="false">BJ117*BK117</f>
        <v>3213</v>
      </c>
      <c r="BM117" s="21" t="s">
        <v>170</v>
      </c>
      <c r="BN117" s="21" t="n">
        <v>6402999300</v>
      </c>
      <c r="BO117" s="21" t="n">
        <v>94489080</v>
      </c>
      <c r="BP117" s="34" t="n">
        <v>44334</v>
      </c>
    </row>
    <row r="118" customFormat="false" ht="28.9" hidden="false" customHeight="false" outlineLevel="0" collapsed="false">
      <c r="A118" s="21" t="n">
        <v>2000</v>
      </c>
      <c r="B118" s="21" t="n">
        <v>100287432</v>
      </c>
      <c r="C118" s="21" t="n">
        <v>10</v>
      </c>
      <c r="D118" s="21" t="s">
        <v>633</v>
      </c>
      <c r="E118" s="21" t="s">
        <v>634</v>
      </c>
      <c r="F118" s="21" t="s">
        <v>616</v>
      </c>
      <c r="G118" s="21" t="s">
        <v>68</v>
      </c>
      <c r="H118" s="21" t="n">
        <v>135388</v>
      </c>
      <c r="I118" s="21" t="s">
        <v>69</v>
      </c>
      <c r="J118" s="21" t="s">
        <v>100</v>
      </c>
      <c r="K118" s="21" t="s">
        <v>71</v>
      </c>
      <c r="L118" s="21" t="s">
        <v>72</v>
      </c>
      <c r="M118" s="21" t="s">
        <v>73</v>
      </c>
      <c r="N118" s="21" t="s">
        <v>724</v>
      </c>
      <c r="O118" s="21" t="s">
        <v>724</v>
      </c>
      <c r="P118" s="22" t="n">
        <v>171680</v>
      </c>
      <c r="Q118" s="21" t="s">
        <v>94</v>
      </c>
      <c r="R118" s="21" t="s">
        <v>725</v>
      </c>
      <c r="S118" s="21"/>
      <c r="T118" s="21" t="n">
        <v>6402919000</v>
      </c>
      <c r="U118" s="21" t="s">
        <v>78</v>
      </c>
      <c r="V118" s="21" t="s">
        <v>78</v>
      </c>
      <c r="W118" s="38" t="s">
        <v>78</v>
      </c>
      <c r="X118" s="38" t="s">
        <v>619</v>
      </c>
      <c r="Y118" s="21" t="n">
        <v>588</v>
      </c>
      <c r="Z118" s="21"/>
      <c r="AA118" s="21" t="n">
        <v>6757636</v>
      </c>
      <c r="AB118" s="21" t="s">
        <v>105</v>
      </c>
      <c r="AC118" s="23" t="n">
        <v>19.13</v>
      </c>
      <c r="AD118" s="23" t="n">
        <v>11248.44</v>
      </c>
      <c r="AE118" s="21" t="s">
        <v>724</v>
      </c>
      <c r="AF118" s="24" t="n">
        <v>199.92</v>
      </c>
      <c r="AG118" s="25" t="n">
        <v>2304.294972</v>
      </c>
      <c r="AH118" s="25" t="n">
        <v>73.11486</v>
      </c>
      <c r="AI118" s="26" t="n">
        <v>588</v>
      </c>
      <c r="AJ118" s="26" t="n">
        <v>343</v>
      </c>
      <c r="AK118" s="26" t="n">
        <v>212</v>
      </c>
      <c r="AL118" s="26" t="n">
        <v>33</v>
      </c>
      <c r="AM118" s="27" t="s">
        <v>106</v>
      </c>
      <c r="AN118" s="28" t="s">
        <v>620</v>
      </c>
      <c r="AO118" s="28" t="s">
        <v>620</v>
      </c>
      <c r="AP118" s="29" t="n">
        <v>44318</v>
      </c>
      <c r="AQ118" s="29" t="n">
        <v>44346</v>
      </c>
      <c r="AR118" s="29" t="n">
        <v>44382</v>
      </c>
      <c r="AS118" s="30" t="n">
        <v>44374</v>
      </c>
      <c r="AT118" s="31"/>
      <c r="AU118" s="32" t="s">
        <v>191</v>
      </c>
      <c r="AV118" s="21"/>
      <c r="AW118" s="27"/>
      <c r="AX118" s="33" t="s">
        <v>726</v>
      </c>
      <c r="AY118" s="33" t="s">
        <v>724</v>
      </c>
      <c r="AZ118" s="21" t="n">
        <v>171680</v>
      </c>
      <c r="BA118" s="21" t="s">
        <v>727</v>
      </c>
      <c r="BB118" s="21" t="s">
        <v>725</v>
      </c>
      <c r="BC118" s="21" t="s">
        <v>86</v>
      </c>
      <c r="BD118" s="21" t="s">
        <v>87</v>
      </c>
      <c r="BE118" s="21" t="s">
        <v>717</v>
      </c>
      <c r="BF118" s="21" t="s">
        <v>681</v>
      </c>
      <c r="BG118" s="21" t="s">
        <v>480</v>
      </c>
      <c r="BH118" s="21" t="s">
        <v>90</v>
      </c>
      <c r="BI118" s="21" t="s">
        <v>642</v>
      </c>
      <c r="BJ118" s="21" t="n">
        <v>588</v>
      </c>
      <c r="BK118" s="21" t="n">
        <v>19.13</v>
      </c>
      <c r="BL118" s="21" t="n">
        <f aca="false">BJ118*BK118</f>
        <v>11248.44</v>
      </c>
      <c r="BM118" s="21" t="s">
        <v>99</v>
      </c>
      <c r="BN118" s="21" t="n">
        <v>6402999300</v>
      </c>
      <c r="BO118" s="21" t="n">
        <v>94489080</v>
      </c>
      <c r="BP118" s="34" t="n">
        <v>44334</v>
      </c>
    </row>
    <row r="119" customFormat="false" ht="14.45" hidden="false" customHeight="false" outlineLevel="0" collapsed="false">
      <c r="A119" s="21" t="n">
        <v>2000</v>
      </c>
      <c r="B119" s="21" t="n">
        <v>100287438</v>
      </c>
      <c r="C119" s="21" t="n">
        <v>10</v>
      </c>
      <c r="D119" s="21" t="s">
        <v>633</v>
      </c>
      <c r="E119" s="21" t="s">
        <v>634</v>
      </c>
      <c r="F119" s="21" t="s">
        <v>616</v>
      </c>
      <c r="G119" s="21" t="s">
        <v>68</v>
      </c>
      <c r="H119" s="21" t="n">
        <v>135388</v>
      </c>
      <c r="I119" s="21" t="s">
        <v>69</v>
      </c>
      <c r="J119" s="21" t="s">
        <v>100</v>
      </c>
      <c r="K119" s="21" t="s">
        <v>71</v>
      </c>
      <c r="L119" s="21" t="s">
        <v>72</v>
      </c>
      <c r="M119" s="21" t="s">
        <v>101</v>
      </c>
      <c r="N119" s="21" t="s">
        <v>728</v>
      </c>
      <c r="O119" s="21" t="s">
        <v>728</v>
      </c>
      <c r="P119" s="22" t="n">
        <v>171695</v>
      </c>
      <c r="Q119" s="21" t="s">
        <v>729</v>
      </c>
      <c r="R119" s="21" t="s">
        <v>730</v>
      </c>
      <c r="S119" s="21"/>
      <c r="T119" s="21" t="n">
        <v>6403911690</v>
      </c>
      <c r="U119" s="21" t="s">
        <v>78</v>
      </c>
      <c r="V119" s="21" t="s">
        <v>78</v>
      </c>
      <c r="W119" s="38" t="s">
        <v>78</v>
      </c>
      <c r="X119" s="38" t="s">
        <v>619</v>
      </c>
      <c r="Y119" s="21" t="n">
        <v>192</v>
      </c>
      <c r="Z119" s="21"/>
      <c r="AA119" s="21" t="n">
        <v>6757636</v>
      </c>
      <c r="AB119" s="21" t="s">
        <v>105</v>
      </c>
      <c r="AC119" s="23" t="n">
        <v>19.13</v>
      </c>
      <c r="AD119" s="23" t="n">
        <v>3672.96</v>
      </c>
      <c r="AE119" s="21" t="s">
        <v>728</v>
      </c>
      <c r="AF119" s="24" t="n">
        <v>240</v>
      </c>
      <c r="AG119" s="25" t="n">
        <v>787.366848</v>
      </c>
      <c r="AH119" s="25" t="n">
        <v>23.87424</v>
      </c>
      <c r="AI119" s="26" t="n">
        <v>192</v>
      </c>
      <c r="AJ119" s="26" t="n">
        <v>200</v>
      </c>
      <c r="AK119" s="26" t="n">
        <v>0</v>
      </c>
      <c r="AL119" s="26" t="n">
        <v>-8</v>
      </c>
      <c r="AM119" s="27" t="s">
        <v>106</v>
      </c>
      <c r="AN119" s="28" t="s">
        <v>620</v>
      </c>
      <c r="AO119" s="28" t="s">
        <v>620</v>
      </c>
      <c r="AP119" s="29" t="n">
        <v>44318</v>
      </c>
      <c r="AQ119" s="29" t="n">
        <v>44346</v>
      </c>
      <c r="AR119" s="29" t="n">
        <v>44382</v>
      </c>
      <c r="AS119" s="30" t="n">
        <v>44374</v>
      </c>
      <c r="AT119" s="31" t="n">
        <v>44409</v>
      </c>
      <c r="AU119" s="32" t="s">
        <v>693</v>
      </c>
      <c r="AV119" s="21"/>
      <c r="AW119" s="27"/>
      <c r="AX119" s="33" t="s">
        <v>731</v>
      </c>
      <c r="AY119" s="33" t="s">
        <v>728</v>
      </c>
      <c r="AZ119" s="21" t="n">
        <v>171695</v>
      </c>
      <c r="BA119" s="21" t="s">
        <v>732</v>
      </c>
      <c r="BB119" s="21" t="s">
        <v>730</v>
      </c>
      <c r="BC119" s="21" t="s">
        <v>86</v>
      </c>
      <c r="BD119" s="21" t="s">
        <v>87</v>
      </c>
      <c r="BE119" s="21" t="s">
        <v>733</v>
      </c>
      <c r="BF119" s="21" t="s">
        <v>118</v>
      </c>
      <c r="BG119" s="21" t="s">
        <v>89</v>
      </c>
      <c r="BH119" s="21" t="s">
        <v>90</v>
      </c>
      <c r="BI119" s="21" t="s">
        <v>642</v>
      </c>
      <c r="BJ119" s="21" t="n">
        <v>192</v>
      </c>
      <c r="BK119" s="21" t="n">
        <v>19.13</v>
      </c>
      <c r="BL119" s="21" t="n">
        <f aca="false">BJ119*BK119</f>
        <v>3672.96</v>
      </c>
      <c r="BM119" s="21" t="s">
        <v>170</v>
      </c>
      <c r="BN119" s="21" t="n">
        <v>6403999300</v>
      </c>
      <c r="BO119" s="21" t="n">
        <v>94489080</v>
      </c>
      <c r="BP119" s="34" t="n">
        <v>44334</v>
      </c>
    </row>
    <row r="120" customFormat="false" ht="28.9" hidden="false" customHeight="false" outlineLevel="0" collapsed="false">
      <c r="A120" s="21" t="n">
        <v>2000</v>
      </c>
      <c r="B120" s="21" t="n">
        <v>100284615</v>
      </c>
      <c r="C120" s="21" t="n">
        <v>10</v>
      </c>
      <c r="D120" s="21" t="s">
        <v>633</v>
      </c>
      <c r="E120" s="21" t="s">
        <v>634</v>
      </c>
      <c r="F120" s="21" t="s">
        <v>616</v>
      </c>
      <c r="G120" s="21" t="s">
        <v>68</v>
      </c>
      <c r="H120" s="21" t="n">
        <v>135388</v>
      </c>
      <c r="I120" s="21" t="s">
        <v>69</v>
      </c>
      <c r="J120" s="21" t="s">
        <v>100</v>
      </c>
      <c r="K120" s="21" t="s">
        <v>71</v>
      </c>
      <c r="L120" s="21" t="s">
        <v>72</v>
      </c>
      <c r="M120" s="21" t="s">
        <v>73</v>
      </c>
      <c r="N120" s="21" t="s">
        <v>734</v>
      </c>
      <c r="O120" s="21" t="s">
        <v>734</v>
      </c>
      <c r="P120" s="22" t="n">
        <v>165935</v>
      </c>
      <c r="Q120" s="21" t="s">
        <v>94</v>
      </c>
      <c r="R120" s="21" t="s">
        <v>735</v>
      </c>
      <c r="S120" s="21"/>
      <c r="T120" s="21" t="n">
        <v>6403911600</v>
      </c>
      <c r="U120" s="21" t="s">
        <v>736</v>
      </c>
      <c r="V120" s="21" t="s">
        <v>736</v>
      </c>
      <c r="W120" s="38" t="s">
        <v>736</v>
      </c>
      <c r="X120" s="38" t="s">
        <v>619</v>
      </c>
      <c r="Y120" s="21" t="n">
        <v>1728</v>
      </c>
      <c r="Z120" s="21"/>
      <c r="AA120" s="21" t="n">
        <v>6757636</v>
      </c>
      <c r="AB120" s="21" t="s">
        <v>105</v>
      </c>
      <c r="AC120" s="23" t="n">
        <v>29.52</v>
      </c>
      <c r="AD120" s="23" t="n">
        <v>51010.56</v>
      </c>
      <c r="AE120" s="21" t="s">
        <v>734</v>
      </c>
      <c r="AF120" s="24" t="n">
        <v>2160</v>
      </c>
      <c r="AG120" s="25" t="n">
        <v>10700.425728</v>
      </c>
      <c r="AH120" s="25" t="n">
        <v>331.56864</v>
      </c>
      <c r="AI120" s="26" t="n">
        <v>1728</v>
      </c>
      <c r="AJ120" s="26" t="n">
        <v>1293</v>
      </c>
      <c r="AK120" s="26" t="n">
        <v>428</v>
      </c>
      <c r="AL120" s="26" t="n">
        <v>7</v>
      </c>
      <c r="AM120" s="27" t="s">
        <v>106</v>
      </c>
      <c r="AN120" s="28" t="s">
        <v>737</v>
      </c>
      <c r="AO120" s="28" t="s">
        <v>738</v>
      </c>
      <c r="AP120" s="29" t="n">
        <v>44330</v>
      </c>
      <c r="AQ120" s="29" t="n">
        <v>44366</v>
      </c>
      <c r="AR120" s="29" t="n">
        <v>44392</v>
      </c>
      <c r="AS120" s="30" t="n">
        <v>44397</v>
      </c>
      <c r="AT120" s="31"/>
      <c r="AU120" s="32" t="s">
        <v>739</v>
      </c>
      <c r="AV120" s="21"/>
      <c r="AW120" s="27" t="s">
        <v>740</v>
      </c>
      <c r="AX120" s="33" t="s">
        <v>741</v>
      </c>
      <c r="AY120" s="33" t="s">
        <v>734</v>
      </c>
      <c r="AZ120" s="21" t="n">
        <v>165935</v>
      </c>
      <c r="BA120" s="21" t="s">
        <v>742</v>
      </c>
      <c r="BB120" s="21" t="s">
        <v>735</v>
      </c>
      <c r="BC120" s="21" t="s">
        <v>86</v>
      </c>
      <c r="BD120" s="21" t="s">
        <v>87</v>
      </c>
      <c r="BE120" s="21" t="s">
        <v>743</v>
      </c>
      <c r="BF120" s="21" t="s">
        <v>744</v>
      </c>
      <c r="BG120" s="21" t="s">
        <v>89</v>
      </c>
      <c r="BH120" s="21" t="s">
        <v>90</v>
      </c>
      <c r="BI120" s="21" t="s">
        <v>642</v>
      </c>
      <c r="BJ120" s="21" t="n">
        <v>1728</v>
      </c>
      <c r="BK120" s="21" t="n">
        <v>29.52</v>
      </c>
      <c r="BL120" s="21" t="n">
        <f aca="false">BJ120*BK120</f>
        <v>51010.56</v>
      </c>
      <c r="BM120" s="21" t="s">
        <v>275</v>
      </c>
      <c r="BN120" s="21" t="n">
        <v>6403999300</v>
      </c>
      <c r="BO120" s="21" t="n">
        <v>94489080</v>
      </c>
      <c r="BP120" s="34" t="n">
        <v>44334</v>
      </c>
    </row>
    <row r="121" customFormat="false" ht="14.45" hidden="false" customHeight="false" outlineLevel="0" collapsed="false">
      <c r="A121" s="21" t="n">
        <v>2000</v>
      </c>
      <c r="B121" s="21" t="n">
        <v>100284982</v>
      </c>
      <c r="C121" s="21" t="n">
        <v>10</v>
      </c>
      <c r="D121" s="21" t="s">
        <v>633</v>
      </c>
      <c r="E121" s="21" t="s">
        <v>634</v>
      </c>
      <c r="F121" s="21" t="s">
        <v>616</v>
      </c>
      <c r="G121" s="21" t="s">
        <v>68</v>
      </c>
      <c r="H121" s="21" t="n">
        <v>135388</v>
      </c>
      <c r="I121" s="21" t="s">
        <v>69</v>
      </c>
      <c r="J121" s="21" t="s">
        <v>100</v>
      </c>
      <c r="K121" s="21" t="s">
        <v>71</v>
      </c>
      <c r="L121" s="21" t="s">
        <v>72</v>
      </c>
      <c r="M121" s="21" t="s">
        <v>73</v>
      </c>
      <c r="N121" s="21" t="s">
        <v>745</v>
      </c>
      <c r="O121" s="21" t="s">
        <v>745</v>
      </c>
      <c r="P121" s="22" t="n">
        <v>168863</v>
      </c>
      <c r="Q121" s="21" t="s">
        <v>94</v>
      </c>
      <c r="R121" s="21" t="s">
        <v>272</v>
      </c>
      <c r="S121" s="21"/>
      <c r="T121" s="21" t="n">
        <v>6403911600</v>
      </c>
      <c r="U121" s="21" t="s">
        <v>736</v>
      </c>
      <c r="V121" s="21" t="s">
        <v>736</v>
      </c>
      <c r="W121" s="38" t="s">
        <v>736</v>
      </c>
      <c r="X121" s="38" t="s">
        <v>619</v>
      </c>
      <c r="Y121" s="21" t="n">
        <v>1584</v>
      </c>
      <c r="Z121" s="21"/>
      <c r="AA121" s="21" t="n">
        <v>6757636</v>
      </c>
      <c r="AB121" s="21" t="s">
        <v>105</v>
      </c>
      <c r="AC121" s="23" t="n">
        <v>33.15</v>
      </c>
      <c r="AD121" s="23" t="n">
        <v>52509.6</v>
      </c>
      <c r="AE121" s="21" t="s">
        <v>745</v>
      </c>
      <c r="AF121" s="24" t="n">
        <v>1980</v>
      </c>
      <c r="AG121" s="25" t="n">
        <v>10966.18248</v>
      </c>
      <c r="AH121" s="25" t="n">
        <v>341.3124</v>
      </c>
      <c r="AI121" s="26" t="n">
        <v>1584</v>
      </c>
      <c r="AJ121" s="26" t="n">
        <v>1140</v>
      </c>
      <c r="AK121" s="26" t="n">
        <v>414</v>
      </c>
      <c r="AL121" s="26" t="n">
        <v>30</v>
      </c>
      <c r="AM121" s="27" t="s">
        <v>106</v>
      </c>
      <c r="AN121" s="28" t="s">
        <v>737</v>
      </c>
      <c r="AO121" s="28" t="s">
        <v>738</v>
      </c>
      <c r="AP121" s="29" t="n">
        <v>44330</v>
      </c>
      <c r="AQ121" s="29" t="n">
        <v>44366</v>
      </c>
      <c r="AR121" s="29" t="n">
        <v>44392</v>
      </c>
      <c r="AS121" s="30" t="n">
        <v>44397</v>
      </c>
      <c r="AT121" s="31"/>
      <c r="AU121" s="32" t="s">
        <v>385</v>
      </c>
      <c r="AV121" s="21"/>
      <c r="AW121" s="27" t="s">
        <v>740</v>
      </c>
      <c r="AX121" s="33" t="s">
        <v>746</v>
      </c>
      <c r="AY121" s="33" t="s">
        <v>745</v>
      </c>
      <c r="AZ121" s="21" t="n">
        <v>168863</v>
      </c>
      <c r="BA121" s="21" t="s">
        <v>747</v>
      </c>
      <c r="BB121" s="21" t="s">
        <v>272</v>
      </c>
      <c r="BC121" s="21" t="s">
        <v>86</v>
      </c>
      <c r="BD121" s="21" t="s">
        <v>87</v>
      </c>
      <c r="BE121" s="21" t="s">
        <v>748</v>
      </c>
      <c r="BF121" s="21" t="s">
        <v>118</v>
      </c>
      <c r="BG121" s="21" t="s">
        <v>89</v>
      </c>
      <c r="BH121" s="21" t="s">
        <v>90</v>
      </c>
      <c r="BI121" s="21" t="s">
        <v>642</v>
      </c>
      <c r="BJ121" s="21" t="n">
        <v>1584</v>
      </c>
      <c r="BK121" s="21" t="n">
        <v>33.15</v>
      </c>
      <c r="BL121" s="21" t="n">
        <f aca="false">BJ121*BK121</f>
        <v>52509.6</v>
      </c>
      <c r="BM121" s="21" t="s">
        <v>275</v>
      </c>
      <c r="BN121" s="21" t="n">
        <v>6403999300</v>
      </c>
      <c r="BO121" s="21" t="n">
        <v>94489080</v>
      </c>
      <c r="BP121" s="34" t="n">
        <v>44334</v>
      </c>
    </row>
    <row r="122" customFormat="false" ht="14.45" hidden="false" customHeight="false" outlineLevel="0" collapsed="false">
      <c r="A122" s="21" t="n">
        <v>2000</v>
      </c>
      <c r="B122" s="21" t="n">
        <v>100285150</v>
      </c>
      <c r="C122" s="21" t="n">
        <v>10</v>
      </c>
      <c r="D122" s="21" t="s">
        <v>633</v>
      </c>
      <c r="E122" s="21" t="s">
        <v>634</v>
      </c>
      <c r="F122" s="21" t="s">
        <v>616</v>
      </c>
      <c r="G122" s="21" t="s">
        <v>68</v>
      </c>
      <c r="H122" s="21" t="n">
        <v>135388</v>
      </c>
      <c r="I122" s="21" t="s">
        <v>69</v>
      </c>
      <c r="J122" s="21" t="s">
        <v>100</v>
      </c>
      <c r="K122" s="21" t="s">
        <v>71</v>
      </c>
      <c r="L122" s="21" t="s">
        <v>72</v>
      </c>
      <c r="M122" s="21" t="s">
        <v>73</v>
      </c>
      <c r="N122" s="21" t="s">
        <v>749</v>
      </c>
      <c r="O122" s="21" t="s">
        <v>749</v>
      </c>
      <c r="P122" s="22" t="n">
        <v>168864</v>
      </c>
      <c r="Q122" s="21" t="s">
        <v>94</v>
      </c>
      <c r="R122" s="21" t="s">
        <v>735</v>
      </c>
      <c r="S122" s="21"/>
      <c r="T122" s="21" t="n">
        <v>6403911690</v>
      </c>
      <c r="U122" s="21" t="s">
        <v>736</v>
      </c>
      <c r="V122" s="21" t="s">
        <v>736</v>
      </c>
      <c r="W122" s="38" t="s">
        <v>736</v>
      </c>
      <c r="X122" s="38" t="s">
        <v>619</v>
      </c>
      <c r="Y122" s="21" t="n">
        <v>984</v>
      </c>
      <c r="Z122" s="21"/>
      <c r="AA122" s="21" t="n">
        <v>6757636</v>
      </c>
      <c r="AB122" s="21" t="s">
        <v>105</v>
      </c>
      <c r="AC122" s="23" t="n">
        <v>33.15</v>
      </c>
      <c r="AD122" s="23" t="n">
        <v>32619.6</v>
      </c>
      <c r="AE122" s="21" t="s">
        <v>749</v>
      </c>
      <c r="AF122" s="24" t="n">
        <v>1230</v>
      </c>
      <c r="AG122" s="25" t="n">
        <v>6812.32548</v>
      </c>
      <c r="AH122" s="25" t="n">
        <v>212.0274</v>
      </c>
      <c r="AI122" s="26" t="n">
        <v>984</v>
      </c>
      <c r="AJ122" s="26" t="n">
        <v>804</v>
      </c>
      <c r="AK122" s="26" t="n">
        <v>144</v>
      </c>
      <c r="AL122" s="26" t="n">
        <v>36</v>
      </c>
      <c r="AM122" s="27" t="s">
        <v>106</v>
      </c>
      <c r="AN122" s="28" t="s">
        <v>737</v>
      </c>
      <c r="AO122" s="28" t="s">
        <v>627</v>
      </c>
      <c r="AP122" s="29" t="n">
        <v>44330</v>
      </c>
      <c r="AQ122" s="29" t="n">
        <v>44366</v>
      </c>
      <c r="AR122" s="29" t="n">
        <v>44392</v>
      </c>
      <c r="AS122" s="30" t="n">
        <v>44399</v>
      </c>
      <c r="AT122" s="31"/>
      <c r="AU122" s="32" t="s">
        <v>385</v>
      </c>
      <c r="AV122" s="21"/>
      <c r="AW122" s="27" t="s">
        <v>750</v>
      </c>
      <c r="AX122" s="33" t="s">
        <v>751</v>
      </c>
      <c r="AY122" s="33" t="s">
        <v>749</v>
      </c>
      <c r="AZ122" s="21" t="n">
        <v>168864</v>
      </c>
      <c r="BA122" s="21" t="s">
        <v>752</v>
      </c>
      <c r="BB122" s="21" t="s">
        <v>735</v>
      </c>
      <c r="BC122" s="21" t="s">
        <v>86</v>
      </c>
      <c r="BD122" s="21" t="s">
        <v>87</v>
      </c>
      <c r="BE122" s="21" t="s">
        <v>748</v>
      </c>
      <c r="BF122" s="21" t="s">
        <v>118</v>
      </c>
      <c r="BG122" s="21" t="s">
        <v>89</v>
      </c>
      <c r="BH122" s="21" t="s">
        <v>90</v>
      </c>
      <c r="BI122" s="21" t="s">
        <v>642</v>
      </c>
      <c r="BJ122" s="21" t="n">
        <v>984</v>
      </c>
      <c r="BK122" s="21" t="n">
        <v>33.15</v>
      </c>
      <c r="BL122" s="21" t="n">
        <f aca="false">BJ122*BK122</f>
        <v>32619.6</v>
      </c>
      <c r="BM122" s="21" t="s">
        <v>275</v>
      </c>
      <c r="BN122" s="21" t="n">
        <v>6403999300</v>
      </c>
      <c r="BO122" s="21" t="n">
        <v>94492526</v>
      </c>
      <c r="BP122" s="34" t="n">
        <v>44341</v>
      </c>
    </row>
    <row r="123" customFormat="false" ht="14.45" hidden="false" customHeight="false" outlineLevel="0" collapsed="false">
      <c r="A123" s="21" t="n">
        <v>2000</v>
      </c>
      <c r="B123" s="21" t="n">
        <v>100286427</v>
      </c>
      <c r="C123" s="21" t="n">
        <v>10</v>
      </c>
      <c r="D123" s="21" t="s">
        <v>633</v>
      </c>
      <c r="E123" s="21" t="s">
        <v>634</v>
      </c>
      <c r="F123" s="21" t="s">
        <v>616</v>
      </c>
      <c r="G123" s="21" t="s">
        <v>68</v>
      </c>
      <c r="H123" s="21" t="n">
        <v>135388</v>
      </c>
      <c r="I123" s="21" t="s">
        <v>69</v>
      </c>
      <c r="J123" s="21" t="s">
        <v>100</v>
      </c>
      <c r="K123" s="21" t="s">
        <v>71</v>
      </c>
      <c r="L123" s="21" t="s">
        <v>649</v>
      </c>
      <c r="M123" s="21" t="s">
        <v>101</v>
      </c>
      <c r="N123" s="21" t="s">
        <v>753</v>
      </c>
      <c r="O123" s="21" t="s">
        <v>753</v>
      </c>
      <c r="P123" s="22" t="n">
        <v>171328</v>
      </c>
      <c r="Q123" s="21" t="s">
        <v>676</v>
      </c>
      <c r="R123" s="21" t="s">
        <v>754</v>
      </c>
      <c r="S123" s="21"/>
      <c r="T123" s="21" t="n">
        <v>6403999690</v>
      </c>
      <c r="U123" s="21" t="s">
        <v>736</v>
      </c>
      <c r="V123" s="21" t="s">
        <v>736</v>
      </c>
      <c r="W123" s="38" t="s">
        <v>736</v>
      </c>
      <c r="X123" s="38" t="s">
        <v>619</v>
      </c>
      <c r="Y123" s="21" t="n">
        <v>24</v>
      </c>
      <c r="Z123" s="21"/>
      <c r="AA123" s="21" t="n">
        <v>6757636</v>
      </c>
      <c r="AB123" s="21" t="s">
        <v>105</v>
      </c>
      <c r="AC123" s="23" t="n">
        <v>19.81</v>
      </c>
      <c r="AD123" s="23" t="n">
        <v>475.44</v>
      </c>
      <c r="AE123" s="21" t="s">
        <v>753</v>
      </c>
      <c r="AF123" s="24" t="n">
        <v>30</v>
      </c>
      <c r="AG123" s="25" t="n">
        <v>101.706072</v>
      </c>
      <c r="AH123" s="25" t="n">
        <v>3.09036</v>
      </c>
      <c r="AI123" s="26" t="n">
        <v>24</v>
      </c>
      <c r="AJ123" s="26" t="n">
        <v>22</v>
      </c>
      <c r="AK123" s="26" t="n">
        <v>0</v>
      </c>
      <c r="AL123" s="26" t="n">
        <v>2</v>
      </c>
      <c r="AM123" s="27" t="s">
        <v>106</v>
      </c>
      <c r="AN123" s="28" t="s">
        <v>737</v>
      </c>
      <c r="AO123" s="28" t="s">
        <v>738</v>
      </c>
      <c r="AP123" s="29" t="n">
        <v>44330</v>
      </c>
      <c r="AQ123" s="29" t="n">
        <v>44366</v>
      </c>
      <c r="AR123" s="29" t="n">
        <v>44392</v>
      </c>
      <c r="AS123" s="30" t="n">
        <v>44397</v>
      </c>
      <c r="AT123" s="31" t="n">
        <v>44397</v>
      </c>
      <c r="AU123" s="32" t="s">
        <v>755</v>
      </c>
      <c r="AV123" s="21"/>
      <c r="AW123" s="27" t="s">
        <v>740</v>
      </c>
      <c r="AX123" s="33" t="s">
        <v>756</v>
      </c>
      <c r="AY123" s="33" t="s">
        <v>753</v>
      </c>
      <c r="AZ123" s="21" t="n">
        <v>171328</v>
      </c>
      <c r="BA123" s="21" t="s">
        <v>757</v>
      </c>
      <c r="BB123" s="21" t="s">
        <v>754</v>
      </c>
      <c r="BC123" s="21" t="s">
        <v>86</v>
      </c>
      <c r="BD123" s="21" t="s">
        <v>87</v>
      </c>
      <c r="BE123" s="21" t="s">
        <v>110</v>
      </c>
      <c r="BF123" s="21" t="s">
        <v>758</v>
      </c>
      <c r="BG123" s="21" t="s">
        <v>89</v>
      </c>
      <c r="BH123" s="21" t="s">
        <v>90</v>
      </c>
      <c r="BI123" s="21" t="s">
        <v>642</v>
      </c>
      <c r="BJ123" s="21" t="n">
        <v>24</v>
      </c>
      <c r="BK123" s="21" t="n">
        <v>19.81</v>
      </c>
      <c r="BL123" s="21" t="n">
        <f aca="false">BJ123*BK123</f>
        <v>475.44</v>
      </c>
      <c r="BM123" s="21" t="s">
        <v>194</v>
      </c>
      <c r="BN123" s="21" t="n">
        <v>6403999300</v>
      </c>
      <c r="BO123" s="21" t="n">
        <v>94489080</v>
      </c>
      <c r="BP123" s="34" t="n">
        <v>44334</v>
      </c>
    </row>
    <row r="124" customFormat="false" ht="14.45" hidden="false" customHeight="false" outlineLevel="0" collapsed="false">
      <c r="A124" s="21" t="n">
        <v>2000</v>
      </c>
      <c r="B124" s="21" t="n">
        <v>100286581</v>
      </c>
      <c r="C124" s="21" t="n">
        <v>10</v>
      </c>
      <c r="D124" s="21" t="s">
        <v>633</v>
      </c>
      <c r="E124" s="21" t="s">
        <v>634</v>
      </c>
      <c r="F124" s="21" t="s">
        <v>616</v>
      </c>
      <c r="G124" s="21" t="s">
        <v>68</v>
      </c>
      <c r="H124" s="21" t="n">
        <v>135388</v>
      </c>
      <c r="I124" s="21" t="s">
        <v>69</v>
      </c>
      <c r="J124" s="21" t="s">
        <v>100</v>
      </c>
      <c r="K124" s="21" t="s">
        <v>71</v>
      </c>
      <c r="L124" s="21" t="s">
        <v>649</v>
      </c>
      <c r="M124" s="21" t="s">
        <v>101</v>
      </c>
      <c r="N124" s="21" t="s">
        <v>759</v>
      </c>
      <c r="O124" s="21" t="s">
        <v>759</v>
      </c>
      <c r="P124" s="22" t="n">
        <v>171330</v>
      </c>
      <c r="Q124" s="21" t="s">
        <v>94</v>
      </c>
      <c r="R124" s="21" t="s">
        <v>760</v>
      </c>
      <c r="S124" s="21"/>
      <c r="T124" s="21" t="n">
        <v>6403911690</v>
      </c>
      <c r="U124" s="21" t="s">
        <v>736</v>
      </c>
      <c r="V124" s="21" t="s">
        <v>736</v>
      </c>
      <c r="W124" s="38" t="s">
        <v>736</v>
      </c>
      <c r="X124" s="38" t="s">
        <v>619</v>
      </c>
      <c r="Y124" s="21" t="n">
        <v>94</v>
      </c>
      <c r="Z124" s="21"/>
      <c r="AA124" s="21" t="n">
        <v>6757636</v>
      </c>
      <c r="AB124" s="21" t="s">
        <v>105</v>
      </c>
      <c r="AC124" s="23" t="n">
        <v>20.4</v>
      </c>
      <c r="AD124" s="23" t="n">
        <v>1917.6</v>
      </c>
      <c r="AE124" s="21" t="s">
        <v>759</v>
      </c>
      <c r="AF124" s="24" t="n">
        <v>117.5</v>
      </c>
      <c r="AG124" s="25" t="n">
        <v>409.51288</v>
      </c>
      <c r="AH124" s="25" t="n">
        <v>12.4644</v>
      </c>
      <c r="AI124" s="26" t="n">
        <v>94</v>
      </c>
      <c r="AJ124" s="26" t="n">
        <v>94</v>
      </c>
      <c r="AK124" s="26" t="n">
        <v>0</v>
      </c>
      <c r="AL124" s="26" t="n">
        <v>0</v>
      </c>
      <c r="AM124" s="27" t="s">
        <v>106</v>
      </c>
      <c r="AN124" s="28" t="s">
        <v>737</v>
      </c>
      <c r="AO124" s="28" t="s">
        <v>627</v>
      </c>
      <c r="AP124" s="29" t="n">
        <v>44330</v>
      </c>
      <c r="AQ124" s="29" t="n">
        <v>44366</v>
      </c>
      <c r="AR124" s="29" t="n">
        <v>44392</v>
      </c>
      <c r="AS124" s="30" t="n">
        <v>44399</v>
      </c>
      <c r="AT124" s="31" t="n">
        <v>44397</v>
      </c>
      <c r="AU124" s="32" t="s">
        <v>761</v>
      </c>
      <c r="AV124" s="21"/>
      <c r="AW124" s="27" t="s">
        <v>750</v>
      </c>
      <c r="AX124" s="33" t="s">
        <v>762</v>
      </c>
      <c r="AY124" s="33" t="s">
        <v>759</v>
      </c>
      <c r="AZ124" s="21" t="n">
        <v>171330</v>
      </c>
      <c r="BA124" s="21" t="s">
        <v>763</v>
      </c>
      <c r="BB124" s="21" t="s">
        <v>760</v>
      </c>
      <c r="BC124" s="21" t="s">
        <v>86</v>
      </c>
      <c r="BD124" s="21" t="s">
        <v>87</v>
      </c>
      <c r="BE124" s="21" t="s">
        <v>764</v>
      </c>
      <c r="BF124" s="21" t="s">
        <v>765</v>
      </c>
      <c r="BG124" s="21" t="s">
        <v>89</v>
      </c>
      <c r="BH124" s="21" t="s">
        <v>90</v>
      </c>
      <c r="BI124" s="21" t="s">
        <v>642</v>
      </c>
      <c r="BJ124" s="21" t="n">
        <v>94</v>
      </c>
      <c r="BK124" s="21" t="n">
        <v>20.4</v>
      </c>
      <c r="BL124" s="21" t="n">
        <f aca="false">BJ124*BK124</f>
        <v>1917.6</v>
      </c>
      <c r="BM124" s="21" t="s">
        <v>99</v>
      </c>
      <c r="BN124" s="21" t="n">
        <v>6403999300</v>
      </c>
      <c r="BO124" s="21" t="n">
        <v>94492526</v>
      </c>
      <c r="BP124" s="34" t="n">
        <v>44341</v>
      </c>
    </row>
    <row r="125" customFormat="false" ht="14.45" hidden="false" customHeight="false" outlineLevel="0" collapsed="false">
      <c r="A125" s="21" t="n">
        <v>2000</v>
      </c>
      <c r="B125" s="21" t="n">
        <v>100286657</v>
      </c>
      <c r="C125" s="21" t="n">
        <v>10</v>
      </c>
      <c r="D125" s="21" t="s">
        <v>633</v>
      </c>
      <c r="E125" s="21" t="s">
        <v>634</v>
      </c>
      <c r="F125" s="21" t="s">
        <v>616</v>
      </c>
      <c r="G125" s="21" t="s">
        <v>68</v>
      </c>
      <c r="H125" s="21" t="n">
        <v>135388</v>
      </c>
      <c r="I125" s="21" t="s">
        <v>69</v>
      </c>
      <c r="J125" s="21" t="s">
        <v>100</v>
      </c>
      <c r="K125" s="21" t="s">
        <v>71</v>
      </c>
      <c r="L125" s="21" t="s">
        <v>649</v>
      </c>
      <c r="M125" s="21" t="s">
        <v>101</v>
      </c>
      <c r="N125" s="21" t="s">
        <v>766</v>
      </c>
      <c r="O125" s="21" t="s">
        <v>766</v>
      </c>
      <c r="P125" s="22" t="n">
        <v>171331</v>
      </c>
      <c r="Q125" s="21" t="s">
        <v>94</v>
      </c>
      <c r="R125" s="21" t="s">
        <v>384</v>
      </c>
      <c r="S125" s="21"/>
      <c r="T125" s="21" t="n">
        <v>6403911690</v>
      </c>
      <c r="U125" s="21" t="s">
        <v>736</v>
      </c>
      <c r="V125" s="21" t="s">
        <v>736</v>
      </c>
      <c r="W125" s="38" t="s">
        <v>736</v>
      </c>
      <c r="X125" s="38" t="s">
        <v>619</v>
      </c>
      <c r="Y125" s="21" t="n">
        <v>46</v>
      </c>
      <c r="Z125" s="21"/>
      <c r="AA125" s="21" t="n">
        <v>6757636</v>
      </c>
      <c r="AB125" s="21" t="s">
        <v>105</v>
      </c>
      <c r="AC125" s="23" t="n">
        <v>20.4</v>
      </c>
      <c r="AD125" s="23" t="n">
        <v>938.4</v>
      </c>
      <c r="AE125" s="21" t="s">
        <v>766</v>
      </c>
      <c r="AF125" s="24" t="n">
        <v>57.5</v>
      </c>
      <c r="AG125" s="25" t="n">
        <v>200.39992</v>
      </c>
      <c r="AH125" s="25" t="n">
        <v>6.0996</v>
      </c>
      <c r="AI125" s="26" t="n">
        <v>46</v>
      </c>
      <c r="AJ125" s="26" t="n">
        <v>46</v>
      </c>
      <c r="AK125" s="26" t="n">
        <v>0</v>
      </c>
      <c r="AL125" s="26" t="n">
        <v>0</v>
      </c>
      <c r="AM125" s="27" t="s">
        <v>106</v>
      </c>
      <c r="AN125" s="28" t="s">
        <v>737</v>
      </c>
      <c r="AO125" s="28" t="s">
        <v>627</v>
      </c>
      <c r="AP125" s="29" t="n">
        <v>44330</v>
      </c>
      <c r="AQ125" s="29" t="n">
        <v>44366</v>
      </c>
      <c r="AR125" s="29" t="n">
        <v>44392</v>
      </c>
      <c r="AS125" s="30" t="n">
        <v>44399</v>
      </c>
      <c r="AT125" s="31"/>
      <c r="AU125" s="32" t="s">
        <v>661</v>
      </c>
      <c r="AV125" s="21"/>
      <c r="AW125" s="27" t="s">
        <v>750</v>
      </c>
      <c r="AX125" s="33" t="s">
        <v>767</v>
      </c>
      <c r="AY125" s="33" t="s">
        <v>766</v>
      </c>
      <c r="AZ125" s="21" t="n">
        <v>171331</v>
      </c>
      <c r="BA125" s="21" t="s">
        <v>768</v>
      </c>
      <c r="BB125" s="21" t="s">
        <v>384</v>
      </c>
      <c r="BC125" s="21" t="s">
        <v>86</v>
      </c>
      <c r="BD125" s="21" t="s">
        <v>87</v>
      </c>
      <c r="BE125" s="21" t="s">
        <v>110</v>
      </c>
      <c r="BF125" s="21" t="s">
        <v>765</v>
      </c>
      <c r="BG125" s="21" t="s">
        <v>89</v>
      </c>
      <c r="BH125" s="21" t="s">
        <v>90</v>
      </c>
      <c r="BI125" s="21" t="s">
        <v>642</v>
      </c>
      <c r="BJ125" s="21" t="n">
        <v>46</v>
      </c>
      <c r="BK125" s="21" t="n">
        <v>20.4</v>
      </c>
      <c r="BL125" s="21" t="n">
        <f aca="false">BJ125*BK125</f>
        <v>938.4</v>
      </c>
      <c r="BM125" s="21" t="s">
        <v>170</v>
      </c>
      <c r="BN125" s="21" t="n">
        <v>6403999300</v>
      </c>
      <c r="BO125" s="21" t="n">
        <v>94492526</v>
      </c>
      <c r="BP125" s="34" t="n">
        <v>44341</v>
      </c>
    </row>
    <row r="126" customFormat="false" ht="14.45" hidden="false" customHeight="false" outlineLevel="0" collapsed="false">
      <c r="A126" s="21" t="n">
        <v>2000</v>
      </c>
      <c r="B126" s="21" t="n">
        <v>100287369</v>
      </c>
      <c r="C126" s="21" t="n">
        <v>10</v>
      </c>
      <c r="D126" s="21" t="s">
        <v>633</v>
      </c>
      <c r="E126" s="21" t="s">
        <v>634</v>
      </c>
      <c r="F126" s="21" t="s">
        <v>616</v>
      </c>
      <c r="G126" s="21" t="s">
        <v>68</v>
      </c>
      <c r="H126" s="21" t="n">
        <v>135388</v>
      </c>
      <c r="I126" s="21" t="s">
        <v>69</v>
      </c>
      <c r="J126" s="21" t="s">
        <v>100</v>
      </c>
      <c r="K126" s="21" t="s">
        <v>71</v>
      </c>
      <c r="L126" s="21" t="s">
        <v>72</v>
      </c>
      <c r="M126" s="21" t="s">
        <v>73</v>
      </c>
      <c r="N126" s="21" t="s">
        <v>769</v>
      </c>
      <c r="O126" s="21" t="s">
        <v>769</v>
      </c>
      <c r="P126" s="22" t="n">
        <v>171428</v>
      </c>
      <c r="Q126" s="21" t="s">
        <v>158</v>
      </c>
      <c r="R126" s="21" t="s">
        <v>770</v>
      </c>
      <c r="S126" s="21"/>
      <c r="T126" s="21" t="n">
        <v>6402919000</v>
      </c>
      <c r="U126" s="21" t="s">
        <v>736</v>
      </c>
      <c r="V126" s="21" t="s">
        <v>736</v>
      </c>
      <c r="W126" s="38" t="s">
        <v>736</v>
      </c>
      <c r="X126" s="38" t="s">
        <v>619</v>
      </c>
      <c r="Y126" s="21" t="n">
        <v>1356</v>
      </c>
      <c r="Z126" s="21"/>
      <c r="AA126" s="21" t="n">
        <v>6757636</v>
      </c>
      <c r="AB126" s="21" t="s">
        <v>105</v>
      </c>
      <c r="AC126" s="23" t="n">
        <v>22.95</v>
      </c>
      <c r="AD126" s="23" t="n">
        <v>31120.2</v>
      </c>
      <c r="AE126" s="21" t="s">
        <v>769</v>
      </c>
      <c r="AF126" s="25" t="n">
        <v>461.04</v>
      </c>
      <c r="AG126" s="25" t="n">
        <v>6356.70426</v>
      </c>
      <c r="AH126" s="25" t="n">
        <v>202.2813</v>
      </c>
      <c r="AI126" s="26" t="n">
        <v>1356</v>
      </c>
      <c r="AJ126" s="26" t="n">
        <v>1161</v>
      </c>
      <c r="AK126" s="26" t="n">
        <v>214</v>
      </c>
      <c r="AL126" s="26" t="n">
        <v>-19</v>
      </c>
      <c r="AM126" s="27" t="s">
        <v>106</v>
      </c>
      <c r="AN126" s="28" t="s">
        <v>737</v>
      </c>
      <c r="AO126" s="28" t="s">
        <v>627</v>
      </c>
      <c r="AP126" s="29" t="n">
        <v>44330</v>
      </c>
      <c r="AQ126" s="29" t="n">
        <v>44366</v>
      </c>
      <c r="AR126" s="29" t="n">
        <v>44392</v>
      </c>
      <c r="AS126" s="30" t="n">
        <v>44399</v>
      </c>
      <c r="AT126" s="31" t="n">
        <v>44409</v>
      </c>
      <c r="AU126" s="32" t="s">
        <v>693</v>
      </c>
      <c r="AV126" s="21"/>
      <c r="AW126" s="27" t="s">
        <v>750</v>
      </c>
      <c r="AX126" s="33" t="s">
        <v>771</v>
      </c>
      <c r="AY126" s="33" t="s">
        <v>769</v>
      </c>
      <c r="AZ126" s="21" t="n">
        <v>171428</v>
      </c>
      <c r="BA126" s="21" t="s">
        <v>772</v>
      </c>
      <c r="BB126" s="21" t="s">
        <v>770</v>
      </c>
      <c r="BC126" s="21" t="s">
        <v>696</v>
      </c>
      <c r="BD126" s="21" t="s">
        <v>87</v>
      </c>
      <c r="BE126" s="21" t="s">
        <v>773</v>
      </c>
      <c r="BF126" s="21" t="s">
        <v>118</v>
      </c>
      <c r="BG126" s="21" t="s">
        <v>89</v>
      </c>
      <c r="BH126" s="21" t="s">
        <v>90</v>
      </c>
      <c r="BI126" s="21" t="s">
        <v>642</v>
      </c>
      <c r="BJ126" s="21" t="n">
        <v>1356</v>
      </c>
      <c r="BK126" s="21" t="n">
        <v>22.95</v>
      </c>
      <c r="BL126" s="21" t="n">
        <f aca="false">BJ126*BK126</f>
        <v>31120.2</v>
      </c>
      <c r="BM126" s="21" t="s">
        <v>774</v>
      </c>
      <c r="BN126" s="21" t="n">
        <v>6402919000</v>
      </c>
      <c r="BO126" s="21" t="n">
        <v>94492526</v>
      </c>
      <c r="BP126" s="34" t="n">
        <v>44341</v>
      </c>
    </row>
    <row r="127" customFormat="false" ht="14.45" hidden="false" customHeight="false" outlineLevel="0" collapsed="false">
      <c r="A127" s="21" t="n">
        <v>2000</v>
      </c>
      <c r="B127" s="21" t="n">
        <v>100287372</v>
      </c>
      <c r="C127" s="21" t="n">
        <v>10</v>
      </c>
      <c r="D127" s="21" t="s">
        <v>633</v>
      </c>
      <c r="E127" s="21" t="s">
        <v>634</v>
      </c>
      <c r="F127" s="21" t="s">
        <v>616</v>
      </c>
      <c r="G127" s="21" t="s">
        <v>68</v>
      </c>
      <c r="H127" s="21" t="n">
        <v>135388</v>
      </c>
      <c r="I127" s="21" t="s">
        <v>69</v>
      </c>
      <c r="J127" s="21" t="s">
        <v>100</v>
      </c>
      <c r="K127" s="21" t="s">
        <v>71</v>
      </c>
      <c r="L127" s="21" t="s">
        <v>72</v>
      </c>
      <c r="M127" s="21" t="s">
        <v>73</v>
      </c>
      <c r="N127" s="21" t="s">
        <v>775</v>
      </c>
      <c r="O127" s="21" t="s">
        <v>775</v>
      </c>
      <c r="P127" s="22" t="n">
        <v>171429</v>
      </c>
      <c r="Q127" s="21" t="s">
        <v>166</v>
      </c>
      <c r="R127" s="21" t="s">
        <v>776</v>
      </c>
      <c r="S127" s="21"/>
      <c r="T127" s="21" t="n">
        <v>6402919000</v>
      </c>
      <c r="U127" s="21" t="s">
        <v>736</v>
      </c>
      <c r="V127" s="21" t="s">
        <v>736</v>
      </c>
      <c r="W127" s="38" t="s">
        <v>736</v>
      </c>
      <c r="X127" s="38" t="s">
        <v>619</v>
      </c>
      <c r="Y127" s="21" t="n">
        <v>924</v>
      </c>
      <c r="Z127" s="21"/>
      <c r="AA127" s="21" t="n">
        <v>6757636</v>
      </c>
      <c r="AB127" s="21" t="s">
        <v>105</v>
      </c>
      <c r="AC127" s="23" t="n">
        <v>22.95</v>
      </c>
      <c r="AD127" s="23" t="n">
        <v>21205.8</v>
      </c>
      <c r="AE127" s="21" t="s">
        <v>775</v>
      </c>
      <c r="AF127" s="25" t="n">
        <v>314.16</v>
      </c>
      <c r="AG127" s="25" t="n">
        <v>4331.55954</v>
      </c>
      <c r="AH127" s="25" t="n">
        <v>137.8377</v>
      </c>
      <c r="AI127" s="26" t="n">
        <v>924</v>
      </c>
      <c r="AJ127" s="26" t="n">
        <v>426</v>
      </c>
      <c r="AK127" s="26" t="n">
        <v>486</v>
      </c>
      <c r="AL127" s="26" t="n">
        <v>12</v>
      </c>
      <c r="AM127" s="27" t="s">
        <v>106</v>
      </c>
      <c r="AN127" s="28" t="s">
        <v>737</v>
      </c>
      <c r="AO127" s="28" t="s">
        <v>627</v>
      </c>
      <c r="AP127" s="29" t="n">
        <v>44330</v>
      </c>
      <c r="AQ127" s="29" t="n">
        <v>44366</v>
      </c>
      <c r="AR127" s="29" t="n">
        <v>44392</v>
      </c>
      <c r="AS127" s="30" t="n">
        <v>44399</v>
      </c>
      <c r="AT127" s="31" t="n">
        <v>44409</v>
      </c>
      <c r="AU127" s="32" t="s">
        <v>693</v>
      </c>
      <c r="AV127" s="21"/>
      <c r="AW127" s="27" t="s">
        <v>750</v>
      </c>
      <c r="AX127" s="33" t="s">
        <v>777</v>
      </c>
      <c r="AY127" s="33" t="s">
        <v>775</v>
      </c>
      <c r="AZ127" s="21" t="n">
        <v>171429</v>
      </c>
      <c r="BA127" s="21" t="s">
        <v>778</v>
      </c>
      <c r="BB127" s="21" t="s">
        <v>776</v>
      </c>
      <c r="BC127" s="21" t="s">
        <v>696</v>
      </c>
      <c r="BD127" s="21" t="s">
        <v>87</v>
      </c>
      <c r="BE127" s="21" t="s">
        <v>773</v>
      </c>
      <c r="BF127" s="21" t="s">
        <v>118</v>
      </c>
      <c r="BG127" s="21" t="s">
        <v>89</v>
      </c>
      <c r="BH127" s="21" t="s">
        <v>90</v>
      </c>
      <c r="BI127" s="21" t="s">
        <v>642</v>
      </c>
      <c r="BJ127" s="21" t="n">
        <v>924</v>
      </c>
      <c r="BK127" s="21" t="n">
        <v>22.95</v>
      </c>
      <c r="BL127" s="21" t="n">
        <f aca="false">BJ127*BK127</f>
        <v>21205.8</v>
      </c>
      <c r="BM127" s="21" t="s">
        <v>774</v>
      </c>
      <c r="BN127" s="21" t="n">
        <v>6402919000</v>
      </c>
      <c r="BO127" s="21" t="n">
        <v>94492526</v>
      </c>
      <c r="BP127" s="34" t="n">
        <v>44341</v>
      </c>
    </row>
    <row r="128" customFormat="false" ht="14.45" hidden="false" customHeight="false" outlineLevel="0" collapsed="false">
      <c r="A128" s="21" t="n">
        <v>2000</v>
      </c>
      <c r="B128" s="21" t="n">
        <v>100287374</v>
      </c>
      <c r="C128" s="21" t="n">
        <v>10</v>
      </c>
      <c r="D128" s="21" t="s">
        <v>633</v>
      </c>
      <c r="E128" s="21" t="s">
        <v>634</v>
      </c>
      <c r="F128" s="21" t="s">
        <v>616</v>
      </c>
      <c r="G128" s="21" t="s">
        <v>68</v>
      </c>
      <c r="H128" s="21" t="n">
        <v>135388</v>
      </c>
      <c r="I128" s="21" t="s">
        <v>69</v>
      </c>
      <c r="J128" s="21" t="s">
        <v>100</v>
      </c>
      <c r="K128" s="21" t="s">
        <v>71</v>
      </c>
      <c r="L128" s="21" t="s">
        <v>72</v>
      </c>
      <c r="M128" s="21" t="s">
        <v>73</v>
      </c>
      <c r="N128" s="21" t="s">
        <v>779</v>
      </c>
      <c r="O128" s="21" t="s">
        <v>779</v>
      </c>
      <c r="P128" s="22" t="n">
        <v>171437</v>
      </c>
      <c r="Q128" s="21" t="s">
        <v>700</v>
      </c>
      <c r="R128" s="21" t="s">
        <v>780</v>
      </c>
      <c r="S128" s="21"/>
      <c r="T128" s="21" t="n">
        <v>6403911690</v>
      </c>
      <c r="U128" s="21" t="s">
        <v>736</v>
      </c>
      <c r="V128" s="21" t="s">
        <v>736</v>
      </c>
      <c r="W128" s="38" t="s">
        <v>736</v>
      </c>
      <c r="X128" s="38" t="s">
        <v>619</v>
      </c>
      <c r="Y128" s="21" t="n">
        <v>1716</v>
      </c>
      <c r="Z128" s="21"/>
      <c r="AA128" s="21" t="n">
        <v>6757636</v>
      </c>
      <c r="AB128" s="21" t="s">
        <v>105</v>
      </c>
      <c r="AC128" s="23" t="n">
        <v>33.15</v>
      </c>
      <c r="AD128" s="23" t="n">
        <v>56885.4</v>
      </c>
      <c r="AE128" s="21" t="s">
        <v>779</v>
      </c>
      <c r="AF128" s="24" t="n">
        <v>2145</v>
      </c>
      <c r="AG128" s="25" t="n">
        <v>11880.03102</v>
      </c>
      <c r="AH128" s="25" t="n">
        <v>369.7551</v>
      </c>
      <c r="AI128" s="26" t="n">
        <v>1716</v>
      </c>
      <c r="AJ128" s="26" t="n">
        <v>1350</v>
      </c>
      <c r="AK128" s="26" t="n">
        <v>367</v>
      </c>
      <c r="AL128" s="26" t="n">
        <v>-1</v>
      </c>
      <c r="AM128" s="27" t="s">
        <v>106</v>
      </c>
      <c r="AN128" s="28" t="s">
        <v>737</v>
      </c>
      <c r="AO128" s="28" t="s">
        <v>738</v>
      </c>
      <c r="AP128" s="29" t="n">
        <v>44330</v>
      </c>
      <c r="AQ128" s="29" t="n">
        <v>44366</v>
      </c>
      <c r="AR128" s="29" t="n">
        <v>44392</v>
      </c>
      <c r="AS128" s="30" t="n">
        <v>44397</v>
      </c>
      <c r="AT128" s="31" t="n">
        <v>44409</v>
      </c>
      <c r="AU128" s="32" t="s">
        <v>693</v>
      </c>
      <c r="AV128" s="21"/>
      <c r="AW128" s="27" t="s">
        <v>740</v>
      </c>
      <c r="AX128" s="33" t="s">
        <v>781</v>
      </c>
      <c r="AY128" s="33" t="s">
        <v>779</v>
      </c>
      <c r="AZ128" s="21" t="n">
        <v>171437</v>
      </c>
      <c r="BA128" s="21" t="s">
        <v>782</v>
      </c>
      <c r="BB128" s="21" t="s">
        <v>780</v>
      </c>
      <c r="BC128" s="21" t="s">
        <v>86</v>
      </c>
      <c r="BD128" s="21" t="s">
        <v>87</v>
      </c>
      <c r="BE128" s="21" t="s">
        <v>783</v>
      </c>
      <c r="BF128" s="21" t="s">
        <v>118</v>
      </c>
      <c r="BG128" s="21" t="s">
        <v>89</v>
      </c>
      <c r="BH128" s="21" t="s">
        <v>90</v>
      </c>
      <c r="BI128" s="21" t="s">
        <v>642</v>
      </c>
      <c r="BJ128" s="21" t="n">
        <v>1716</v>
      </c>
      <c r="BK128" s="21" t="n">
        <v>33.15</v>
      </c>
      <c r="BL128" s="21" t="n">
        <f aca="false">BJ128*BK128</f>
        <v>56885.4</v>
      </c>
      <c r="BM128" s="21" t="s">
        <v>150</v>
      </c>
      <c r="BN128" s="21" t="n">
        <v>6403999300</v>
      </c>
      <c r="BO128" s="21" t="n">
        <v>94489080</v>
      </c>
      <c r="BP128" s="34" t="n">
        <v>44334</v>
      </c>
    </row>
    <row r="129" customFormat="false" ht="14.45" hidden="false" customHeight="false" outlineLevel="0" collapsed="false">
      <c r="A129" s="21" t="n">
        <v>2000</v>
      </c>
      <c r="B129" s="21" t="n">
        <v>100287382</v>
      </c>
      <c r="C129" s="21" t="n">
        <v>10</v>
      </c>
      <c r="D129" s="21" t="s">
        <v>633</v>
      </c>
      <c r="E129" s="21" t="s">
        <v>634</v>
      </c>
      <c r="F129" s="21" t="s">
        <v>616</v>
      </c>
      <c r="G129" s="21" t="s">
        <v>68</v>
      </c>
      <c r="H129" s="21" t="n">
        <v>135388</v>
      </c>
      <c r="I129" s="21" t="s">
        <v>69</v>
      </c>
      <c r="J129" s="21" t="s">
        <v>100</v>
      </c>
      <c r="K129" s="21" t="s">
        <v>71</v>
      </c>
      <c r="L129" s="21" t="s">
        <v>72</v>
      </c>
      <c r="M129" s="21" t="s">
        <v>73</v>
      </c>
      <c r="N129" s="21" t="s">
        <v>784</v>
      </c>
      <c r="O129" s="21" t="s">
        <v>784</v>
      </c>
      <c r="P129" s="22" t="n">
        <v>171440</v>
      </c>
      <c r="Q129" s="21" t="s">
        <v>713</v>
      </c>
      <c r="R129" s="21" t="s">
        <v>785</v>
      </c>
      <c r="S129" s="21"/>
      <c r="T129" s="21" t="n">
        <v>6403911690</v>
      </c>
      <c r="U129" s="21" t="s">
        <v>736</v>
      </c>
      <c r="V129" s="21" t="s">
        <v>736</v>
      </c>
      <c r="W129" s="38" t="s">
        <v>736</v>
      </c>
      <c r="X129" s="38" t="s">
        <v>619</v>
      </c>
      <c r="Y129" s="21" t="n">
        <v>1068</v>
      </c>
      <c r="Z129" s="21"/>
      <c r="AA129" s="21" t="n">
        <v>6757636</v>
      </c>
      <c r="AB129" s="21" t="s">
        <v>105</v>
      </c>
      <c r="AC129" s="23" t="n">
        <v>28.05</v>
      </c>
      <c r="AD129" s="23" t="n">
        <v>29957.4</v>
      </c>
      <c r="AE129" s="21" t="s">
        <v>784</v>
      </c>
      <c r="AF129" s="24" t="n">
        <v>1335</v>
      </c>
      <c r="AG129" s="25" t="n">
        <v>6297.42462</v>
      </c>
      <c r="AH129" s="25" t="n">
        <v>194.7231</v>
      </c>
      <c r="AI129" s="26" t="n">
        <v>1068</v>
      </c>
      <c r="AJ129" s="26" t="n">
        <v>517</v>
      </c>
      <c r="AK129" s="26" t="n">
        <v>532</v>
      </c>
      <c r="AL129" s="26" t="n">
        <v>19</v>
      </c>
      <c r="AM129" s="27" t="s">
        <v>106</v>
      </c>
      <c r="AN129" s="28" t="s">
        <v>737</v>
      </c>
      <c r="AO129" s="28" t="s">
        <v>627</v>
      </c>
      <c r="AP129" s="29" t="n">
        <v>44330</v>
      </c>
      <c r="AQ129" s="29" t="n">
        <v>44366</v>
      </c>
      <c r="AR129" s="29" t="n">
        <v>44392</v>
      </c>
      <c r="AS129" s="30" t="n">
        <v>44399</v>
      </c>
      <c r="AT129" s="31" t="n">
        <v>44409</v>
      </c>
      <c r="AU129" s="32" t="s">
        <v>693</v>
      </c>
      <c r="AV129" s="21"/>
      <c r="AW129" s="27" t="s">
        <v>750</v>
      </c>
      <c r="AX129" s="33" t="s">
        <v>786</v>
      </c>
      <c r="AY129" s="33" t="s">
        <v>784</v>
      </c>
      <c r="AZ129" s="21" t="n">
        <v>171440</v>
      </c>
      <c r="BA129" s="21" t="s">
        <v>787</v>
      </c>
      <c r="BB129" s="21" t="s">
        <v>785</v>
      </c>
      <c r="BC129" s="21" t="s">
        <v>86</v>
      </c>
      <c r="BD129" s="21" t="s">
        <v>87</v>
      </c>
      <c r="BE129" s="21" t="s">
        <v>110</v>
      </c>
      <c r="BF129" s="21" t="s">
        <v>788</v>
      </c>
      <c r="BG129" s="21" t="s">
        <v>89</v>
      </c>
      <c r="BH129" s="21" t="s">
        <v>90</v>
      </c>
      <c r="BI129" s="21" t="s">
        <v>642</v>
      </c>
      <c r="BJ129" s="21" t="n">
        <v>1068</v>
      </c>
      <c r="BK129" s="21" t="n">
        <v>28.05</v>
      </c>
      <c r="BL129" s="21" t="n">
        <f aca="false">BJ129*BK129</f>
        <v>29957.4</v>
      </c>
      <c r="BM129" s="21" t="s">
        <v>275</v>
      </c>
      <c r="BN129" s="21" t="n">
        <v>6403999300</v>
      </c>
      <c r="BO129" s="21" t="n">
        <v>94492526</v>
      </c>
      <c r="BP129" s="34" t="n">
        <v>44341</v>
      </c>
    </row>
    <row r="130" customFormat="false" ht="14.45" hidden="false" customHeight="false" outlineLevel="0" collapsed="false">
      <c r="A130" s="21" t="n">
        <v>2000</v>
      </c>
      <c r="B130" s="21" t="n">
        <v>100287384</v>
      </c>
      <c r="C130" s="21" t="n">
        <v>10</v>
      </c>
      <c r="D130" s="21" t="s">
        <v>633</v>
      </c>
      <c r="E130" s="21" t="s">
        <v>634</v>
      </c>
      <c r="F130" s="21" t="s">
        <v>616</v>
      </c>
      <c r="G130" s="21" t="s">
        <v>68</v>
      </c>
      <c r="H130" s="21" t="n">
        <v>135388</v>
      </c>
      <c r="I130" s="21" t="s">
        <v>69</v>
      </c>
      <c r="J130" s="21" t="s">
        <v>100</v>
      </c>
      <c r="K130" s="21" t="s">
        <v>71</v>
      </c>
      <c r="L130" s="21" t="s">
        <v>72</v>
      </c>
      <c r="M130" s="21" t="s">
        <v>73</v>
      </c>
      <c r="N130" s="21" t="s">
        <v>789</v>
      </c>
      <c r="O130" s="21" t="s">
        <v>789</v>
      </c>
      <c r="P130" s="22" t="n">
        <v>171441</v>
      </c>
      <c r="Q130" s="21" t="s">
        <v>94</v>
      </c>
      <c r="R130" s="21" t="s">
        <v>790</v>
      </c>
      <c r="S130" s="21"/>
      <c r="T130" s="21" t="n">
        <v>6403911690</v>
      </c>
      <c r="U130" s="21" t="s">
        <v>736</v>
      </c>
      <c r="V130" s="21" t="s">
        <v>736</v>
      </c>
      <c r="W130" s="38" t="s">
        <v>736</v>
      </c>
      <c r="X130" s="38" t="s">
        <v>619</v>
      </c>
      <c r="Y130" s="21" t="n">
        <v>2232</v>
      </c>
      <c r="Z130" s="21"/>
      <c r="AA130" s="21" t="n">
        <v>6757636</v>
      </c>
      <c r="AB130" s="21" t="s">
        <v>105</v>
      </c>
      <c r="AC130" s="23" t="n">
        <v>28.05</v>
      </c>
      <c r="AD130" s="23" t="n">
        <v>62607.6</v>
      </c>
      <c r="AE130" s="21" t="s">
        <v>789</v>
      </c>
      <c r="AF130" s="24" t="n">
        <v>2790</v>
      </c>
      <c r="AG130" s="25" t="n">
        <v>13160.90988</v>
      </c>
      <c r="AH130" s="25" t="n">
        <v>406.9494</v>
      </c>
      <c r="AI130" s="26" t="n">
        <v>2232</v>
      </c>
      <c r="AJ130" s="26" t="n">
        <v>1609</v>
      </c>
      <c r="AK130" s="26" t="n">
        <v>618</v>
      </c>
      <c r="AL130" s="26" t="n">
        <v>5</v>
      </c>
      <c r="AM130" s="27" t="s">
        <v>106</v>
      </c>
      <c r="AN130" s="28" t="s">
        <v>737</v>
      </c>
      <c r="AO130" s="28" t="s">
        <v>791</v>
      </c>
      <c r="AP130" s="29" t="n">
        <v>44330</v>
      </c>
      <c r="AQ130" s="29" t="n">
        <v>44366</v>
      </c>
      <c r="AR130" s="29" t="n">
        <v>44392</v>
      </c>
      <c r="AS130" s="30" t="n">
        <v>44398</v>
      </c>
      <c r="AT130" s="31" t="n">
        <v>44409</v>
      </c>
      <c r="AU130" s="32" t="s">
        <v>693</v>
      </c>
      <c r="AV130" s="21"/>
      <c r="AW130" s="27" t="s">
        <v>792</v>
      </c>
      <c r="AX130" s="33" t="s">
        <v>793</v>
      </c>
      <c r="AY130" s="33" t="s">
        <v>789</v>
      </c>
      <c r="AZ130" s="21" t="n">
        <v>171441</v>
      </c>
      <c r="BA130" s="21" t="s">
        <v>794</v>
      </c>
      <c r="BB130" s="21" t="s">
        <v>790</v>
      </c>
      <c r="BC130" s="21" t="s">
        <v>86</v>
      </c>
      <c r="BD130" s="21" t="s">
        <v>87</v>
      </c>
      <c r="BE130" s="21" t="s">
        <v>110</v>
      </c>
      <c r="BF130" s="21" t="s">
        <v>788</v>
      </c>
      <c r="BG130" s="21" t="s">
        <v>89</v>
      </c>
      <c r="BH130" s="21" t="s">
        <v>90</v>
      </c>
      <c r="BI130" s="21" t="s">
        <v>642</v>
      </c>
      <c r="BJ130" s="21" t="n">
        <v>2232</v>
      </c>
      <c r="BK130" s="21" t="n">
        <v>28.05</v>
      </c>
      <c r="BL130" s="21" t="n">
        <f aca="false">BJ130*BK130</f>
        <v>62607.6</v>
      </c>
      <c r="BM130" s="21" t="s">
        <v>275</v>
      </c>
      <c r="BN130" s="21" t="n">
        <v>6403999300</v>
      </c>
      <c r="BO130" s="21" t="n">
        <v>94489080</v>
      </c>
      <c r="BP130" s="34" t="n">
        <v>44334</v>
      </c>
    </row>
    <row r="131" customFormat="false" ht="14.45" hidden="false" customHeight="false" outlineLevel="0" collapsed="false">
      <c r="A131" s="21" t="n">
        <v>2000</v>
      </c>
      <c r="B131" s="21" t="n">
        <v>100287393</v>
      </c>
      <c r="C131" s="21" t="n">
        <v>10</v>
      </c>
      <c r="D131" s="21" t="s">
        <v>633</v>
      </c>
      <c r="E131" s="21" t="s">
        <v>634</v>
      </c>
      <c r="F131" s="21" t="s">
        <v>616</v>
      </c>
      <c r="G131" s="21" t="s">
        <v>68</v>
      </c>
      <c r="H131" s="21" t="n">
        <v>135388</v>
      </c>
      <c r="I131" s="21" t="s">
        <v>69</v>
      </c>
      <c r="J131" s="21" t="s">
        <v>100</v>
      </c>
      <c r="K131" s="21" t="s">
        <v>71</v>
      </c>
      <c r="L131" s="21" t="s">
        <v>72</v>
      </c>
      <c r="M131" s="21" t="s">
        <v>73</v>
      </c>
      <c r="N131" s="21" t="s">
        <v>795</v>
      </c>
      <c r="O131" s="21" t="s">
        <v>795</v>
      </c>
      <c r="P131" s="22" t="n">
        <v>171447</v>
      </c>
      <c r="Q131" s="21" t="s">
        <v>321</v>
      </c>
      <c r="R131" s="21" t="s">
        <v>796</v>
      </c>
      <c r="S131" s="21"/>
      <c r="T131" s="21" t="n">
        <v>6402919000</v>
      </c>
      <c r="U131" s="21" t="s">
        <v>736</v>
      </c>
      <c r="V131" s="21" t="s">
        <v>736</v>
      </c>
      <c r="W131" s="38" t="s">
        <v>736</v>
      </c>
      <c r="X131" s="38" t="s">
        <v>619</v>
      </c>
      <c r="Y131" s="21" t="n">
        <v>1536</v>
      </c>
      <c r="Z131" s="21"/>
      <c r="AA131" s="21" t="n">
        <v>6757636</v>
      </c>
      <c r="AB131" s="21" t="s">
        <v>105</v>
      </c>
      <c r="AC131" s="23" t="n">
        <v>22.95</v>
      </c>
      <c r="AD131" s="23" t="n">
        <v>35251.2</v>
      </c>
      <c r="AE131" s="21" t="s">
        <v>795</v>
      </c>
      <c r="AF131" s="25" t="n">
        <v>522.24</v>
      </c>
      <c r="AG131" s="25" t="n">
        <v>7200.51456</v>
      </c>
      <c r="AH131" s="25" t="n">
        <v>229.1328</v>
      </c>
      <c r="AI131" s="26" t="n">
        <v>1536</v>
      </c>
      <c r="AJ131" s="26" t="n">
        <v>1122</v>
      </c>
      <c r="AK131" s="26" t="n">
        <v>411</v>
      </c>
      <c r="AL131" s="26" t="n">
        <v>3</v>
      </c>
      <c r="AM131" s="27" t="s">
        <v>106</v>
      </c>
      <c r="AN131" s="28" t="s">
        <v>737</v>
      </c>
      <c r="AO131" s="28" t="s">
        <v>791</v>
      </c>
      <c r="AP131" s="29" t="n">
        <v>44330</v>
      </c>
      <c r="AQ131" s="29" t="n">
        <v>44366</v>
      </c>
      <c r="AR131" s="29" t="n">
        <v>44392</v>
      </c>
      <c r="AS131" s="30" t="n">
        <v>44398</v>
      </c>
      <c r="AT131" s="31" t="n">
        <v>44409</v>
      </c>
      <c r="AU131" s="32" t="s">
        <v>693</v>
      </c>
      <c r="AV131" s="21"/>
      <c r="AW131" s="27" t="s">
        <v>792</v>
      </c>
      <c r="AX131" s="33" t="s">
        <v>797</v>
      </c>
      <c r="AY131" s="33" t="s">
        <v>795</v>
      </c>
      <c r="AZ131" s="21" t="n">
        <v>171447</v>
      </c>
      <c r="BA131" s="21" t="s">
        <v>798</v>
      </c>
      <c r="BB131" s="21" t="s">
        <v>796</v>
      </c>
      <c r="BC131" s="21" t="s">
        <v>696</v>
      </c>
      <c r="BD131" s="21" t="s">
        <v>87</v>
      </c>
      <c r="BE131" s="21" t="s">
        <v>773</v>
      </c>
      <c r="BF131" s="21" t="s">
        <v>118</v>
      </c>
      <c r="BG131" s="21" t="s">
        <v>89</v>
      </c>
      <c r="BH131" s="21" t="s">
        <v>90</v>
      </c>
      <c r="BI131" s="21" t="s">
        <v>642</v>
      </c>
      <c r="BJ131" s="21" t="n">
        <v>1536</v>
      </c>
      <c r="BK131" s="21" t="n">
        <v>22.95</v>
      </c>
      <c r="BL131" s="21" t="n">
        <f aca="false">BJ131*BK131</f>
        <v>35251.2</v>
      </c>
      <c r="BM131" s="21" t="s">
        <v>275</v>
      </c>
      <c r="BN131" s="21" t="n">
        <v>6402919000</v>
      </c>
      <c r="BO131" s="21" t="n">
        <v>94489080</v>
      </c>
      <c r="BP131" s="34" t="n">
        <v>44334</v>
      </c>
    </row>
    <row r="132" customFormat="false" ht="14.45" hidden="false" customHeight="false" outlineLevel="0" collapsed="false">
      <c r="A132" s="21" t="n">
        <v>2000</v>
      </c>
      <c r="B132" s="21" t="n">
        <v>100287396</v>
      </c>
      <c r="C132" s="21" t="n">
        <v>10</v>
      </c>
      <c r="D132" s="21" t="s">
        <v>633</v>
      </c>
      <c r="E132" s="21" t="s">
        <v>634</v>
      </c>
      <c r="F132" s="21" t="s">
        <v>616</v>
      </c>
      <c r="G132" s="21" t="s">
        <v>68</v>
      </c>
      <c r="H132" s="21" t="n">
        <v>135388</v>
      </c>
      <c r="I132" s="21" t="s">
        <v>69</v>
      </c>
      <c r="J132" s="21" t="s">
        <v>100</v>
      </c>
      <c r="K132" s="21" t="s">
        <v>71</v>
      </c>
      <c r="L132" s="21" t="s">
        <v>72</v>
      </c>
      <c r="M132" s="21" t="s">
        <v>73</v>
      </c>
      <c r="N132" s="21" t="s">
        <v>799</v>
      </c>
      <c r="O132" s="21" t="s">
        <v>799</v>
      </c>
      <c r="P132" s="22" t="n">
        <v>171448</v>
      </c>
      <c r="Q132" s="21" t="s">
        <v>94</v>
      </c>
      <c r="R132" s="21" t="s">
        <v>790</v>
      </c>
      <c r="S132" s="21"/>
      <c r="T132" s="21" t="n">
        <v>6402919000</v>
      </c>
      <c r="U132" s="21" t="s">
        <v>736</v>
      </c>
      <c r="V132" s="21" t="s">
        <v>736</v>
      </c>
      <c r="W132" s="38" t="s">
        <v>736</v>
      </c>
      <c r="X132" s="38" t="s">
        <v>619</v>
      </c>
      <c r="Y132" s="21" t="n">
        <v>1740</v>
      </c>
      <c r="Z132" s="21"/>
      <c r="AA132" s="21" t="n">
        <v>6757636</v>
      </c>
      <c r="AB132" s="21" t="s">
        <v>105</v>
      </c>
      <c r="AC132" s="23" t="n">
        <v>22.95</v>
      </c>
      <c r="AD132" s="23" t="n">
        <v>39933</v>
      </c>
      <c r="AE132" s="21" t="s">
        <v>799</v>
      </c>
      <c r="AF132" s="25" t="n">
        <v>591.6</v>
      </c>
      <c r="AG132" s="25" t="n">
        <v>8156.8329</v>
      </c>
      <c r="AH132" s="25" t="n">
        <v>259.5645</v>
      </c>
      <c r="AI132" s="26" t="n">
        <v>1740</v>
      </c>
      <c r="AJ132" s="26" t="n">
        <v>1118</v>
      </c>
      <c r="AK132" s="26" t="n">
        <v>625</v>
      </c>
      <c r="AL132" s="26" t="n">
        <v>-3</v>
      </c>
      <c r="AM132" s="27" t="s">
        <v>106</v>
      </c>
      <c r="AN132" s="28" t="s">
        <v>737</v>
      </c>
      <c r="AO132" s="28" t="s">
        <v>791</v>
      </c>
      <c r="AP132" s="29" t="n">
        <v>44330</v>
      </c>
      <c r="AQ132" s="29" t="n">
        <v>44366</v>
      </c>
      <c r="AR132" s="29" t="n">
        <v>44392</v>
      </c>
      <c r="AS132" s="30" t="n">
        <v>44398</v>
      </c>
      <c r="AT132" s="31" t="n">
        <v>44409</v>
      </c>
      <c r="AU132" s="32" t="s">
        <v>693</v>
      </c>
      <c r="AV132" s="21"/>
      <c r="AW132" s="27" t="s">
        <v>792</v>
      </c>
      <c r="AX132" s="33" t="s">
        <v>800</v>
      </c>
      <c r="AY132" s="33" t="s">
        <v>799</v>
      </c>
      <c r="AZ132" s="21" t="n">
        <v>171448</v>
      </c>
      <c r="BA132" s="21" t="s">
        <v>801</v>
      </c>
      <c r="BB132" s="21" t="s">
        <v>790</v>
      </c>
      <c r="BC132" s="21" t="s">
        <v>696</v>
      </c>
      <c r="BD132" s="21" t="s">
        <v>87</v>
      </c>
      <c r="BE132" s="21" t="s">
        <v>773</v>
      </c>
      <c r="BF132" s="21" t="s">
        <v>118</v>
      </c>
      <c r="BG132" s="21" t="s">
        <v>89</v>
      </c>
      <c r="BH132" s="21" t="s">
        <v>90</v>
      </c>
      <c r="BI132" s="21" t="s">
        <v>642</v>
      </c>
      <c r="BJ132" s="21" t="n">
        <v>1740</v>
      </c>
      <c r="BK132" s="21" t="n">
        <v>22.95</v>
      </c>
      <c r="BL132" s="21" t="n">
        <f aca="false">BJ132*BK132</f>
        <v>39933</v>
      </c>
      <c r="BM132" s="21" t="s">
        <v>275</v>
      </c>
      <c r="BN132" s="21" t="n">
        <v>6402919000</v>
      </c>
      <c r="BO132" s="21" t="n">
        <v>94489080</v>
      </c>
      <c r="BP132" s="34" t="n">
        <v>44334</v>
      </c>
    </row>
    <row r="133" customFormat="false" ht="14.45" hidden="false" customHeight="false" outlineLevel="0" collapsed="false">
      <c r="A133" s="21" t="n">
        <v>2000</v>
      </c>
      <c r="B133" s="21" t="n">
        <v>100287399</v>
      </c>
      <c r="C133" s="21" t="n">
        <v>10</v>
      </c>
      <c r="D133" s="21" t="s">
        <v>633</v>
      </c>
      <c r="E133" s="21" t="s">
        <v>634</v>
      </c>
      <c r="F133" s="21" t="s">
        <v>616</v>
      </c>
      <c r="G133" s="21" t="s">
        <v>68</v>
      </c>
      <c r="H133" s="21" t="n">
        <v>135388</v>
      </c>
      <c r="I133" s="21" t="s">
        <v>69</v>
      </c>
      <c r="J133" s="21" t="s">
        <v>100</v>
      </c>
      <c r="K133" s="21" t="s">
        <v>71</v>
      </c>
      <c r="L133" s="21" t="s">
        <v>72</v>
      </c>
      <c r="M133" s="21" t="s">
        <v>73</v>
      </c>
      <c r="N133" s="21" t="s">
        <v>802</v>
      </c>
      <c r="O133" s="21" t="s">
        <v>802</v>
      </c>
      <c r="P133" s="22" t="n">
        <v>171449</v>
      </c>
      <c r="Q133" s="21" t="s">
        <v>713</v>
      </c>
      <c r="R133" s="21" t="s">
        <v>785</v>
      </c>
      <c r="S133" s="21"/>
      <c r="T133" s="21" t="n">
        <v>6402919000</v>
      </c>
      <c r="U133" s="21" t="s">
        <v>736</v>
      </c>
      <c r="V133" s="21" t="s">
        <v>736</v>
      </c>
      <c r="W133" s="38" t="s">
        <v>736</v>
      </c>
      <c r="X133" s="38" t="s">
        <v>619</v>
      </c>
      <c r="Y133" s="21" t="n">
        <v>504</v>
      </c>
      <c r="Z133" s="21"/>
      <c r="AA133" s="21" t="n">
        <v>6757636</v>
      </c>
      <c r="AB133" s="21" t="s">
        <v>105</v>
      </c>
      <c r="AC133" s="23" t="n">
        <v>22.95</v>
      </c>
      <c r="AD133" s="23" t="n">
        <v>11566.8</v>
      </c>
      <c r="AE133" s="21" t="s">
        <v>802</v>
      </c>
      <c r="AF133" s="25" t="n">
        <v>171.36</v>
      </c>
      <c r="AG133" s="25" t="n">
        <v>2362.66884</v>
      </c>
      <c r="AH133" s="25" t="n">
        <v>75.1842</v>
      </c>
      <c r="AI133" s="26" t="n">
        <v>504</v>
      </c>
      <c r="AJ133" s="26" t="n">
        <v>161</v>
      </c>
      <c r="AK133" s="26" t="n">
        <v>326</v>
      </c>
      <c r="AL133" s="26" t="n">
        <v>17</v>
      </c>
      <c r="AM133" s="27" t="s">
        <v>106</v>
      </c>
      <c r="AN133" s="28" t="s">
        <v>737</v>
      </c>
      <c r="AO133" s="28" t="s">
        <v>791</v>
      </c>
      <c r="AP133" s="29" t="n">
        <v>44330</v>
      </c>
      <c r="AQ133" s="29" t="n">
        <v>44366</v>
      </c>
      <c r="AR133" s="29" t="n">
        <v>44392</v>
      </c>
      <c r="AS133" s="30" t="n">
        <v>44398</v>
      </c>
      <c r="AT133" s="31" t="n">
        <v>44409</v>
      </c>
      <c r="AU133" s="32" t="s">
        <v>693</v>
      </c>
      <c r="AV133" s="21"/>
      <c r="AW133" s="27" t="s">
        <v>792</v>
      </c>
      <c r="AX133" s="33" t="s">
        <v>803</v>
      </c>
      <c r="AY133" s="33" t="s">
        <v>802</v>
      </c>
      <c r="AZ133" s="21" t="n">
        <v>171449</v>
      </c>
      <c r="BA133" s="21" t="s">
        <v>804</v>
      </c>
      <c r="BB133" s="21" t="s">
        <v>785</v>
      </c>
      <c r="BC133" s="21" t="s">
        <v>696</v>
      </c>
      <c r="BD133" s="21" t="s">
        <v>87</v>
      </c>
      <c r="BE133" s="21" t="s">
        <v>773</v>
      </c>
      <c r="BF133" s="21" t="s">
        <v>118</v>
      </c>
      <c r="BG133" s="21" t="s">
        <v>89</v>
      </c>
      <c r="BH133" s="21" t="s">
        <v>90</v>
      </c>
      <c r="BI133" s="21" t="s">
        <v>642</v>
      </c>
      <c r="BJ133" s="21" t="n">
        <v>504</v>
      </c>
      <c r="BK133" s="21" t="n">
        <v>22.95</v>
      </c>
      <c r="BL133" s="21" t="n">
        <f aca="false">BJ133*BK133</f>
        <v>11566.8</v>
      </c>
      <c r="BM133" s="21" t="s">
        <v>275</v>
      </c>
      <c r="BN133" s="21" t="n">
        <v>6402919000</v>
      </c>
      <c r="BO133" s="21" t="n">
        <v>94489080</v>
      </c>
      <c r="BP133" s="34" t="n">
        <v>44334</v>
      </c>
    </row>
    <row r="134" customFormat="false" ht="57.6" hidden="false" customHeight="false" outlineLevel="0" collapsed="false">
      <c r="A134" s="21" t="n">
        <v>2000</v>
      </c>
      <c r="B134" s="21" t="n">
        <v>100287402</v>
      </c>
      <c r="C134" s="21" t="n">
        <v>10</v>
      </c>
      <c r="D134" s="21" t="s">
        <v>633</v>
      </c>
      <c r="E134" s="21" t="s">
        <v>634</v>
      </c>
      <c r="F134" s="21" t="s">
        <v>616</v>
      </c>
      <c r="G134" s="21" t="s">
        <v>68</v>
      </c>
      <c r="H134" s="21" t="n">
        <v>135388</v>
      </c>
      <c r="I134" s="21" t="s">
        <v>69</v>
      </c>
      <c r="J134" s="21" t="s">
        <v>100</v>
      </c>
      <c r="K134" s="21" t="s">
        <v>71</v>
      </c>
      <c r="L134" s="21" t="s">
        <v>72</v>
      </c>
      <c r="M134" s="21" t="s">
        <v>73</v>
      </c>
      <c r="N134" s="21" t="s">
        <v>805</v>
      </c>
      <c r="O134" s="21" t="s">
        <v>805</v>
      </c>
      <c r="P134" s="22" t="n">
        <v>171475</v>
      </c>
      <c r="Q134" s="21" t="s">
        <v>806</v>
      </c>
      <c r="R134" s="21" t="s">
        <v>807</v>
      </c>
      <c r="S134" s="21"/>
      <c r="T134" s="21" t="n">
        <v>6404199000</v>
      </c>
      <c r="U134" s="21" t="s">
        <v>736</v>
      </c>
      <c r="V134" s="21" t="s">
        <v>736</v>
      </c>
      <c r="W134" s="38" t="s">
        <v>736</v>
      </c>
      <c r="X134" s="38" t="s">
        <v>619</v>
      </c>
      <c r="Y134" s="21" t="n">
        <v>240</v>
      </c>
      <c r="Z134" s="21"/>
      <c r="AA134" s="21" t="n">
        <v>6757636</v>
      </c>
      <c r="AB134" s="21" t="s">
        <v>105</v>
      </c>
      <c r="AC134" s="23" t="n">
        <v>22.95</v>
      </c>
      <c r="AD134" s="23" t="n">
        <v>5508</v>
      </c>
      <c r="AE134" s="21" t="s">
        <v>805</v>
      </c>
      <c r="AF134" s="24" t="n">
        <v>112.8</v>
      </c>
      <c r="AG134" s="25" t="n">
        <v>1131.3204</v>
      </c>
      <c r="AH134" s="25" t="n">
        <v>35.802</v>
      </c>
      <c r="AI134" s="26" t="n">
        <v>240</v>
      </c>
      <c r="AJ134" s="26" t="n">
        <v>42</v>
      </c>
      <c r="AK134" s="26" t="n">
        <v>187</v>
      </c>
      <c r="AL134" s="26" t="n">
        <v>11</v>
      </c>
      <c r="AM134" s="27" t="s">
        <v>106</v>
      </c>
      <c r="AN134" s="28" t="s">
        <v>737</v>
      </c>
      <c r="AO134" s="28" t="s">
        <v>627</v>
      </c>
      <c r="AP134" s="29" t="n">
        <v>44330</v>
      </c>
      <c r="AQ134" s="29" t="n">
        <v>44366</v>
      </c>
      <c r="AR134" s="29" t="n">
        <v>44392</v>
      </c>
      <c r="AS134" s="30" t="n">
        <v>44399</v>
      </c>
      <c r="AT134" s="31"/>
      <c r="AU134" s="32" t="s">
        <v>808</v>
      </c>
      <c r="AV134" s="21"/>
      <c r="AW134" s="27" t="s">
        <v>750</v>
      </c>
      <c r="AX134" s="33" t="s">
        <v>809</v>
      </c>
      <c r="AY134" s="33" t="s">
        <v>805</v>
      </c>
      <c r="AZ134" s="21" t="n">
        <v>171475</v>
      </c>
      <c r="BA134" s="21" t="s">
        <v>810</v>
      </c>
      <c r="BB134" s="21" t="s">
        <v>807</v>
      </c>
      <c r="BC134" s="21" t="s">
        <v>86</v>
      </c>
      <c r="BD134" s="21" t="s">
        <v>87</v>
      </c>
      <c r="BE134" s="21" t="s">
        <v>118</v>
      </c>
      <c r="BF134" s="21" t="s">
        <v>88</v>
      </c>
      <c r="BG134" s="21" t="s">
        <v>89</v>
      </c>
      <c r="BH134" s="21" t="s">
        <v>90</v>
      </c>
      <c r="BI134" s="21" t="s">
        <v>642</v>
      </c>
      <c r="BJ134" s="21" t="n">
        <v>240</v>
      </c>
      <c r="BK134" s="21" t="n">
        <v>22.95</v>
      </c>
      <c r="BL134" s="21" t="n">
        <f aca="false">BJ134*BK134</f>
        <v>5508</v>
      </c>
      <c r="BM134" s="21" t="s">
        <v>130</v>
      </c>
      <c r="BN134" s="21" t="n">
        <v>6404199000</v>
      </c>
      <c r="BO134" s="21" t="n">
        <v>94492526</v>
      </c>
      <c r="BP134" s="34" t="n">
        <v>44341</v>
      </c>
    </row>
    <row r="135" customFormat="false" ht="57.6" hidden="false" customHeight="false" outlineLevel="0" collapsed="false">
      <c r="A135" s="21" t="n">
        <v>2000</v>
      </c>
      <c r="B135" s="21" t="n">
        <v>100287405</v>
      </c>
      <c r="C135" s="21" t="n">
        <v>10</v>
      </c>
      <c r="D135" s="21" t="s">
        <v>633</v>
      </c>
      <c r="E135" s="21" t="s">
        <v>634</v>
      </c>
      <c r="F135" s="21" t="s">
        <v>616</v>
      </c>
      <c r="G135" s="21" t="s">
        <v>68</v>
      </c>
      <c r="H135" s="21" t="n">
        <v>135388</v>
      </c>
      <c r="I135" s="21" t="s">
        <v>69</v>
      </c>
      <c r="J135" s="21" t="s">
        <v>100</v>
      </c>
      <c r="K135" s="21" t="s">
        <v>71</v>
      </c>
      <c r="L135" s="21" t="s">
        <v>72</v>
      </c>
      <c r="M135" s="21" t="s">
        <v>73</v>
      </c>
      <c r="N135" s="21" t="s">
        <v>811</v>
      </c>
      <c r="O135" s="21" t="s">
        <v>811</v>
      </c>
      <c r="P135" s="22" t="n">
        <v>171479</v>
      </c>
      <c r="Q135" s="21" t="s">
        <v>806</v>
      </c>
      <c r="R135" s="21" t="s">
        <v>807</v>
      </c>
      <c r="S135" s="21"/>
      <c r="T135" s="21" t="n">
        <v>6404199000</v>
      </c>
      <c r="U135" s="21" t="s">
        <v>736</v>
      </c>
      <c r="V135" s="21" t="s">
        <v>736</v>
      </c>
      <c r="W135" s="38" t="s">
        <v>736</v>
      </c>
      <c r="X135" s="38" t="s">
        <v>619</v>
      </c>
      <c r="Y135" s="21" t="n">
        <v>168</v>
      </c>
      <c r="Z135" s="21"/>
      <c r="AA135" s="21" t="n">
        <v>6757636</v>
      </c>
      <c r="AB135" s="21" t="s">
        <v>105</v>
      </c>
      <c r="AC135" s="23" t="n">
        <v>21.68</v>
      </c>
      <c r="AD135" s="23" t="n">
        <v>3642.24</v>
      </c>
      <c r="AE135" s="21" t="s">
        <v>811</v>
      </c>
      <c r="AF135" s="24" t="n">
        <v>78.96</v>
      </c>
      <c r="AG135" s="25" t="n">
        <v>748.974912</v>
      </c>
      <c r="AH135" s="25" t="n">
        <v>23.67456</v>
      </c>
      <c r="AI135" s="26" t="n">
        <v>168</v>
      </c>
      <c r="AJ135" s="26" t="n">
        <v>9</v>
      </c>
      <c r="AK135" s="26" t="n">
        <v>107</v>
      </c>
      <c r="AL135" s="26" t="n">
        <v>52</v>
      </c>
      <c r="AM135" s="27" t="s">
        <v>106</v>
      </c>
      <c r="AN135" s="28" t="s">
        <v>737</v>
      </c>
      <c r="AO135" s="28" t="s">
        <v>627</v>
      </c>
      <c r="AP135" s="29" t="n">
        <v>44330</v>
      </c>
      <c r="AQ135" s="29" t="n">
        <v>44366</v>
      </c>
      <c r="AR135" s="29" t="n">
        <v>44392</v>
      </c>
      <c r="AS135" s="30" t="n">
        <v>44399</v>
      </c>
      <c r="AT135" s="31"/>
      <c r="AU135" s="32" t="s">
        <v>808</v>
      </c>
      <c r="AV135" s="21"/>
      <c r="AW135" s="27" t="s">
        <v>750</v>
      </c>
      <c r="AX135" s="33" t="s">
        <v>812</v>
      </c>
      <c r="AY135" s="33" t="s">
        <v>811</v>
      </c>
      <c r="AZ135" s="21" t="n">
        <v>171479</v>
      </c>
      <c r="BA135" s="21" t="s">
        <v>813</v>
      </c>
      <c r="BB135" s="21" t="s">
        <v>807</v>
      </c>
      <c r="BC135" s="21" t="s">
        <v>86</v>
      </c>
      <c r="BD135" s="21" t="s">
        <v>87</v>
      </c>
      <c r="BE135" s="21" t="s">
        <v>118</v>
      </c>
      <c r="BF135" s="21" t="s">
        <v>88</v>
      </c>
      <c r="BG135" s="21" t="s">
        <v>89</v>
      </c>
      <c r="BH135" s="21" t="s">
        <v>90</v>
      </c>
      <c r="BI135" s="21" t="s">
        <v>642</v>
      </c>
      <c r="BJ135" s="21" t="n">
        <v>168</v>
      </c>
      <c r="BK135" s="21" t="n">
        <v>21.68</v>
      </c>
      <c r="BL135" s="21" t="n">
        <f aca="false">BJ135*BK135</f>
        <v>3642.24</v>
      </c>
      <c r="BM135" s="21" t="s">
        <v>130</v>
      </c>
      <c r="BN135" s="21" t="n">
        <v>6404199000</v>
      </c>
      <c r="BO135" s="21" t="n">
        <v>94492526</v>
      </c>
      <c r="BP135" s="34" t="n">
        <v>44341</v>
      </c>
    </row>
    <row r="136" customFormat="false" ht="28.9" hidden="false" customHeight="false" outlineLevel="0" collapsed="false">
      <c r="A136" s="21" t="n">
        <v>2000</v>
      </c>
      <c r="B136" s="21" t="n">
        <v>100287423</v>
      </c>
      <c r="C136" s="21" t="n">
        <v>10</v>
      </c>
      <c r="D136" s="21" t="s">
        <v>633</v>
      </c>
      <c r="E136" s="21" t="s">
        <v>634</v>
      </c>
      <c r="F136" s="21" t="s">
        <v>616</v>
      </c>
      <c r="G136" s="21" t="s">
        <v>68</v>
      </c>
      <c r="H136" s="21" t="n">
        <v>135388</v>
      </c>
      <c r="I136" s="21" t="s">
        <v>69</v>
      </c>
      <c r="J136" s="21" t="s">
        <v>100</v>
      </c>
      <c r="K136" s="21" t="s">
        <v>71</v>
      </c>
      <c r="L136" s="21" t="s">
        <v>72</v>
      </c>
      <c r="M136" s="21" t="s">
        <v>73</v>
      </c>
      <c r="N136" s="21" t="s">
        <v>814</v>
      </c>
      <c r="O136" s="21" t="s">
        <v>814</v>
      </c>
      <c r="P136" s="22" t="n">
        <v>171657</v>
      </c>
      <c r="Q136" s="21" t="s">
        <v>815</v>
      </c>
      <c r="R136" s="21" t="s">
        <v>816</v>
      </c>
      <c r="S136" s="21"/>
      <c r="T136" s="21" t="n">
        <v>6403911690</v>
      </c>
      <c r="U136" s="21" t="s">
        <v>736</v>
      </c>
      <c r="V136" s="21" t="s">
        <v>736</v>
      </c>
      <c r="W136" s="38" t="s">
        <v>736</v>
      </c>
      <c r="X136" s="38" t="s">
        <v>619</v>
      </c>
      <c r="Y136" s="21" t="n">
        <v>240</v>
      </c>
      <c r="Z136" s="21"/>
      <c r="AA136" s="21" t="n">
        <v>6757636</v>
      </c>
      <c r="AB136" s="21" t="s">
        <v>105</v>
      </c>
      <c r="AC136" s="23" t="n">
        <v>25.5</v>
      </c>
      <c r="AD136" s="23" t="n">
        <v>6120</v>
      </c>
      <c r="AE136" s="21" t="s">
        <v>814</v>
      </c>
      <c r="AF136" s="24" t="n">
        <v>300</v>
      </c>
      <c r="AG136" s="25" t="n">
        <v>1291.956</v>
      </c>
      <c r="AH136" s="25" t="n">
        <v>39.78</v>
      </c>
      <c r="AI136" s="26" t="n">
        <v>240</v>
      </c>
      <c r="AJ136" s="26" t="n">
        <v>239</v>
      </c>
      <c r="AK136" s="26" t="n">
        <v>0</v>
      </c>
      <c r="AL136" s="26" t="n">
        <v>1</v>
      </c>
      <c r="AM136" s="27" t="s">
        <v>106</v>
      </c>
      <c r="AN136" s="28" t="s">
        <v>737</v>
      </c>
      <c r="AO136" s="28" t="s">
        <v>627</v>
      </c>
      <c r="AP136" s="29" t="n">
        <v>44330</v>
      </c>
      <c r="AQ136" s="29" t="n">
        <v>44366</v>
      </c>
      <c r="AR136" s="29" t="n">
        <v>44392</v>
      </c>
      <c r="AS136" s="30" t="n">
        <v>44399</v>
      </c>
      <c r="AT136" s="31"/>
      <c r="AU136" s="32" t="s">
        <v>141</v>
      </c>
      <c r="AV136" s="21"/>
      <c r="AW136" s="27" t="s">
        <v>750</v>
      </c>
      <c r="AX136" s="33" t="s">
        <v>817</v>
      </c>
      <c r="AY136" s="33" t="s">
        <v>814</v>
      </c>
      <c r="AZ136" s="21" t="n">
        <v>171657</v>
      </c>
      <c r="BA136" s="21" t="s">
        <v>818</v>
      </c>
      <c r="BB136" s="21" t="s">
        <v>816</v>
      </c>
      <c r="BC136" s="21" t="s">
        <v>86</v>
      </c>
      <c r="BD136" s="21" t="s">
        <v>87</v>
      </c>
      <c r="BE136" s="21" t="s">
        <v>110</v>
      </c>
      <c r="BF136" s="21" t="s">
        <v>88</v>
      </c>
      <c r="BG136" s="21" t="s">
        <v>89</v>
      </c>
      <c r="BH136" s="21" t="s">
        <v>90</v>
      </c>
      <c r="BI136" s="21" t="s">
        <v>642</v>
      </c>
      <c r="BJ136" s="21" t="n">
        <v>240</v>
      </c>
      <c r="BK136" s="21" t="n">
        <v>25.5</v>
      </c>
      <c r="BL136" s="21" t="n">
        <f aca="false">BJ136*BK136</f>
        <v>6120</v>
      </c>
      <c r="BM136" s="21" t="s">
        <v>170</v>
      </c>
      <c r="BN136" s="21" t="n">
        <v>6403999300</v>
      </c>
      <c r="BO136" s="21" t="n">
        <v>94492526</v>
      </c>
      <c r="BP136" s="34" t="n">
        <v>44341</v>
      </c>
    </row>
    <row r="137" customFormat="false" ht="14.45" hidden="false" customHeight="false" outlineLevel="0" collapsed="false">
      <c r="A137" s="21" t="n">
        <v>2000</v>
      </c>
      <c r="B137" s="21" t="n">
        <v>100287435</v>
      </c>
      <c r="C137" s="21" t="n">
        <v>10</v>
      </c>
      <c r="D137" s="21" t="s">
        <v>633</v>
      </c>
      <c r="E137" s="21" t="s">
        <v>634</v>
      </c>
      <c r="F137" s="21" t="s">
        <v>616</v>
      </c>
      <c r="G137" s="21" t="s">
        <v>68</v>
      </c>
      <c r="H137" s="21" t="n">
        <v>135388</v>
      </c>
      <c r="I137" s="21" t="s">
        <v>69</v>
      </c>
      <c r="J137" s="21" t="s">
        <v>100</v>
      </c>
      <c r="K137" s="21" t="s">
        <v>71</v>
      </c>
      <c r="L137" s="21" t="s">
        <v>72</v>
      </c>
      <c r="M137" s="21" t="s">
        <v>73</v>
      </c>
      <c r="N137" s="21" t="s">
        <v>819</v>
      </c>
      <c r="O137" s="21" t="s">
        <v>819</v>
      </c>
      <c r="P137" s="22" t="n">
        <v>171684</v>
      </c>
      <c r="Q137" s="21" t="s">
        <v>820</v>
      </c>
      <c r="R137" s="21" t="s">
        <v>821</v>
      </c>
      <c r="S137" s="21"/>
      <c r="T137" s="21" t="n">
        <v>6403911690</v>
      </c>
      <c r="U137" s="21" t="s">
        <v>736</v>
      </c>
      <c r="V137" s="21" t="s">
        <v>736</v>
      </c>
      <c r="W137" s="38" t="s">
        <v>736</v>
      </c>
      <c r="X137" s="38" t="s">
        <v>619</v>
      </c>
      <c r="Y137" s="21" t="n">
        <v>888</v>
      </c>
      <c r="Z137" s="21"/>
      <c r="AA137" s="21" t="n">
        <v>6757636</v>
      </c>
      <c r="AB137" s="21" t="s">
        <v>105</v>
      </c>
      <c r="AC137" s="23" t="n">
        <v>24.23</v>
      </c>
      <c r="AD137" s="23" t="n">
        <v>21516.24</v>
      </c>
      <c r="AE137" s="21" t="s">
        <v>819</v>
      </c>
      <c r="AF137" s="24" t="n">
        <v>1332</v>
      </c>
      <c r="AG137" s="25" t="n">
        <v>4597.619112</v>
      </c>
      <c r="AH137" s="25" t="n">
        <v>139.85556</v>
      </c>
      <c r="AI137" s="26" t="n">
        <v>888</v>
      </c>
      <c r="AJ137" s="26" t="n">
        <v>287</v>
      </c>
      <c r="AK137" s="26" t="n">
        <v>603</v>
      </c>
      <c r="AL137" s="26" t="n">
        <v>-2</v>
      </c>
      <c r="AM137" s="27" t="s">
        <v>106</v>
      </c>
      <c r="AN137" s="28" t="s">
        <v>737</v>
      </c>
      <c r="AO137" s="28" t="s">
        <v>627</v>
      </c>
      <c r="AP137" s="29" t="n">
        <v>44330</v>
      </c>
      <c r="AQ137" s="29" t="n">
        <v>44366</v>
      </c>
      <c r="AR137" s="29" t="n">
        <v>44392</v>
      </c>
      <c r="AS137" s="30" t="n">
        <v>44399</v>
      </c>
      <c r="AT137" s="31" t="n">
        <v>44409</v>
      </c>
      <c r="AU137" s="32" t="s">
        <v>693</v>
      </c>
      <c r="AV137" s="21"/>
      <c r="AW137" s="27" t="s">
        <v>750</v>
      </c>
      <c r="AX137" s="33" t="s">
        <v>822</v>
      </c>
      <c r="AY137" s="33" t="s">
        <v>819</v>
      </c>
      <c r="AZ137" s="21" t="n">
        <v>171684</v>
      </c>
      <c r="BA137" s="21" t="s">
        <v>823</v>
      </c>
      <c r="BB137" s="21" t="s">
        <v>821</v>
      </c>
      <c r="BC137" s="21" t="s">
        <v>696</v>
      </c>
      <c r="BD137" s="21" t="s">
        <v>87</v>
      </c>
      <c r="BE137" s="21" t="s">
        <v>824</v>
      </c>
      <c r="BF137" s="21" t="s">
        <v>118</v>
      </c>
      <c r="BG137" s="21" t="s">
        <v>89</v>
      </c>
      <c r="BH137" s="21" t="s">
        <v>90</v>
      </c>
      <c r="BI137" s="21" t="s">
        <v>642</v>
      </c>
      <c r="BJ137" s="21" t="n">
        <v>888</v>
      </c>
      <c r="BK137" s="21" t="n">
        <v>24.23</v>
      </c>
      <c r="BL137" s="21" t="n">
        <f aca="false">BJ137*BK137</f>
        <v>21516.24</v>
      </c>
      <c r="BM137" s="21" t="s">
        <v>275</v>
      </c>
      <c r="BN137" s="21" t="n">
        <v>6403911300</v>
      </c>
      <c r="BO137" s="21" t="n">
        <v>94492526</v>
      </c>
      <c r="BP137" s="34" t="n">
        <v>44341</v>
      </c>
    </row>
    <row r="138" customFormat="false" ht="43.15" hidden="false" customHeight="false" outlineLevel="0" collapsed="false">
      <c r="A138" s="21" t="n">
        <v>2000</v>
      </c>
      <c r="B138" s="21" t="n">
        <v>100287441</v>
      </c>
      <c r="C138" s="21" t="n">
        <v>10</v>
      </c>
      <c r="D138" s="21" t="s">
        <v>633</v>
      </c>
      <c r="E138" s="21" t="s">
        <v>634</v>
      </c>
      <c r="F138" s="21" t="s">
        <v>616</v>
      </c>
      <c r="G138" s="21" t="s">
        <v>68</v>
      </c>
      <c r="H138" s="21" t="n">
        <v>135388</v>
      </c>
      <c r="I138" s="21" t="s">
        <v>69</v>
      </c>
      <c r="J138" s="21" t="s">
        <v>100</v>
      </c>
      <c r="K138" s="21" t="s">
        <v>71</v>
      </c>
      <c r="L138" s="21" t="s">
        <v>72</v>
      </c>
      <c r="M138" s="21" t="s">
        <v>101</v>
      </c>
      <c r="N138" s="21" t="s">
        <v>825</v>
      </c>
      <c r="O138" s="21" t="s">
        <v>825</v>
      </c>
      <c r="P138" s="22" t="s">
        <v>825</v>
      </c>
      <c r="Q138" s="21" t="s">
        <v>103</v>
      </c>
      <c r="R138" s="21" t="s">
        <v>826</v>
      </c>
      <c r="S138" s="21"/>
      <c r="T138" s="21" t="n">
        <v>6403911690</v>
      </c>
      <c r="U138" s="21" t="s">
        <v>736</v>
      </c>
      <c r="V138" s="21" t="s">
        <v>736</v>
      </c>
      <c r="W138" s="38" t="s">
        <v>736</v>
      </c>
      <c r="X138" s="38" t="s">
        <v>619</v>
      </c>
      <c r="Y138" s="21" t="n">
        <v>144</v>
      </c>
      <c r="Z138" s="21"/>
      <c r="AA138" s="21" t="n">
        <v>6757636</v>
      </c>
      <c r="AB138" s="21" t="s">
        <v>105</v>
      </c>
      <c r="AC138" s="23" t="n">
        <v>21.68</v>
      </c>
      <c r="AD138" s="23" t="n">
        <v>3121.92</v>
      </c>
      <c r="AE138" s="21" t="s">
        <v>825</v>
      </c>
      <c r="AF138" s="24" t="n">
        <v>180</v>
      </c>
      <c r="AG138" s="25" t="n">
        <v>664.442496</v>
      </c>
      <c r="AH138" s="25" t="n">
        <v>20.29248</v>
      </c>
      <c r="AI138" s="26" t="n">
        <v>144</v>
      </c>
      <c r="AJ138" s="26" t="n">
        <v>86</v>
      </c>
      <c r="AK138" s="26" t="n">
        <v>0</v>
      </c>
      <c r="AL138" s="26" t="n">
        <v>58</v>
      </c>
      <c r="AM138" s="27" t="s">
        <v>106</v>
      </c>
      <c r="AN138" s="28" t="s">
        <v>737</v>
      </c>
      <c r="AO138" s="28" t="s">
        <v>791</v>
      </c>
      <c r="AP138" s="29" t="n">
        <v>44330</v>
      </c>
      <c r="AQ138" s="29" t="n">
        <v>44366</v>
      </c>
      <c r="AR138" s="29" t="n">
        <v>44392</v>
      </c>
      <c r="AS138" s="30" t="n">
        <v>44398</v>
      </c>
      <c r="AT138" s="31"/>
      <c r="AU138" s="32" t="s">
        <v>107</v>
      </c>
      <c r="AV138" s="21"/>
      <c r="AW138" s="27" t="s">
        <v>792</v>
      </c>
      <c r="AX138" s="33" t="s">
        <v>827</v>
      </c>
      <c r="AY138" s="33" t="s">
        <v>825</v>
      </c>
      <c r="AZ138" s="21" t="s">
        <v>825</v>
      </c>
      <c r="BA138" s="21" t="s">
        <v>828</v>
      </c>
      <c r="BB138" s="21" t="s">
        <v>826</v>
      </c>
      <c r="BC138" s="21" t="s">
        <v>86</v>
      </c>
      <c r="BD138" s="21" t="s">
        <v>87</v>
      </c>
      <c r="BE138" s="21" t="s">
        <v>110</v>
      </c>
      <c r="BF138" s="21" t="s">
        <v>88</v>
      </c>
      <c r="BG138" s="21" t="s">
        <v>89</v>
      </c>
      <c r="BH138" s="21" t="s">
        <v>90</v>
      </c>
      <c r="BI138" s="21" t="s">
        <v>642</v>
      </c>
      <c r="BJ138" s="21" t="n">
        <v>144</v>
      </c>
      <c r="BK138" s="21" t="n">
        <v>21.68</v>
      </c>
      <c r="BL138" s="21" t="n">
        <f aca="false">BJ138*BK138</f>
        <v>3121.92</v>
      </c>
      <c r="BM138" s="21" t="s">
        <v>270</v>
      </c>
      <c r="BN138" s="21" t="n">
        <v>6403999100</v>
      </c>
      <c r="BO138" s="21" t="n">
        <v>94489080</v>
      </c>
      <c r="BP138" s="34" t="n">
        <v>44334</v>
      </c>
    </row>
    <row r="139" customFormat="false" ht="28.9" hidden="false" customHeight="false" outlineLevel="0" collapsed="false">
      <c r="A139" s="21" t="n">
        <v>2000</v>
      </c>
      <c r="B139" s="21" t="n">
        <v>100287444</v>
      </c>
      <c r="C139" s="21" t="n">
        <v>10</v>
      </c>
      <c r="D139" s="21" t="s">
        <v>633</v>
      </c>
      <c r="E139" s="21" t="s">
        <v>634</v>
      </c>
      <c r="F139" s="21" t="s">
        <v>616</v>
      </c>
      <c r="G139" s="21" t="s">
        <v>68</v>
      </c>
      <c r="H139" s="21" t="n">
        <v>135388</v>
      </c>
      <c r="I139" s="21" t="s">
        <v>69</v>
      </c>
      <c r="J139" s="21" t="s">
        <v>100</v>
      </c>
      <c r="K139" s="21" t="s">
        <v>71</v>
      </c>
      <c r="L139" s="21" t="s">
        <v>72</v>
      </c>
      <c r="M139" s="21" t="s">
        <v>101</v>
      </c>
      <c r="N139" s="21" t="s">
        <v>829</v>
      </c>
      <c r="O139" s="21" t="s">
        <v>829</v>
      </c>
      <c r="P139" s="22" t="n">
        <v>571375</v>
      </c>
      <c r="Q139" s="21" t="s">
        <v>806</v>
      </c>
      <c r="R139" s="21" t="s">
        <v>830</v>
      </c>
      <c r="S139" s="21"/>
      <c r="T139" s="21"/>
      <c r="U139" s="21" t="s">
        <v>831</v>
      </c>
      <c r="V139" s="21" t="s">
        <v>831</v>
      </c>
      <c r="W139" s="38" t="s">
        <v>351</v>
      </c>
      <c r="X139" s="38" t="s">
        <v>619</v>
      </c>
      <c r="Y139" s="21" t="n">
        <v>204</v>
      </c>
      <c r="Z139" s="21"/>
      <c r="AA139" s="21" t="n">
        <v>6757636</v>
      </c>
      <c r="AB139" s="21" t="s">
        <v>105</v>
      </c>
      <c r="AC139" s="23" t="n">
        <v>19.13</v>
      </c>
      <c r="AD139" s="23" t="n">
        <v>3902.52</v>
      </c>
      <c r="AE139" s="21" t="s">
        <v>829</v>
      </c>
      <c r="AF139" s="24" t="n">
        <v>69.36</v>
      </c>
      <c r="AG139" s="25" t="n">
        <v>799.449276</v>
      </c>
      <c r="AH139" s="25" t="n">
        <v>25.36638</v>
      </c>
      <c r="AI139" s="26" t="n">
        <v>204</v>
      </c>
      <c r="AJ139" s="26" t="n">
        <v>100</v>
      </c>
      <c r="AK139" s="26" t="n">
        <v>104</v>
      </c>
      <c r="AL139" s="26" t="n">
        <v>0</v>
      </c>
      <c r="AM139" s="27" t="s">
        <v>106</v>
      </c>
      <c r="AN139" s="28" t="s">
        <v>627</v>
      </c>
      <c r="AO139" s="28" t="s">
        <v>832</v>
      </c>
      <c r="AP139" s="29" t="n">
        <v>44367</v>
      </c>
      <c r="AQ139" s="29" t="n">
        <v>44420</v>
      </c>
      <c r="AR139" s="29" t="n">
        <v>44418</v>
      </c>
      <c r="AS139" s="30" t="n">
        <v>44425</v>
      </c>
      <c r="AT139" s="31" t="n">
        <v>44392</v>
      </c>
      <c r="AU139" s="32" t="s">
        <v>223</v>
      </c>
      <c r="AV139" s="21"/>
      <c r="AW139" s="27"/>
      <c r="AX139" s="33" t="s">
        <v>833</v>
      </c>
      <c r="AY139" s="33" t="s">
        <v>829</v>
      </c>
      <c r="AZ139" s="21" t="n">
        <v>571375</v>
      </c>
      <c r="BA139" s="21" t="s">
        <v>834</v>
      </c>
      <c r="BB139" s="21" t="s">
        <v>830</v>
      </c>
      <c r="BC139" s="21" t="s">
        <v>86</v>
      </c>
      <c r="BD139" s="21" t="s">
        <v>201</v>
      </c>
      <c r="BE139" s="21" t="s">
        <v>835</v>
      </c>
      <c r="BF139" s="21" t="s">
        <v>118</v>
      </c>
      <c r="BG139" s="21" t="s">
        <v>89</v>
      </c>
      <c r="BH139" s="21" t="s">
        <v>90</v>
      </c>
      <c r="BI139" s="21" t="s">
        <v>642</v>
      </c>
      <c r="BJ139" s="21" t="n">
        <v>204</v>
      </c>
      <c r="BK139" s="21" t="n">
        <v>19.13</v>
      </c>
      <c r="BL139" s="21" t="n">
        <f aca="false">BJ139*BK139</f>
        <v>3902.52</v>
      </c>
      <c r="BM139" s="21" t="s">
        <v>202</v>
      </c>
      <c r="BN139" s="21" t="n">
        <v>6402999100</v>
      </c>
      <c r="BO139" s="21" t="n">
        <v>94512685</v>
      </c>
      <c r="BP139" s="34" t="n">
        <v>44368</v>
      </c>
    </row>
    <row r="140" customFormat="false" ht="28.9" hidden="false" customHeight="false" outlineLevel="0" collapsed="false">
      <c r="A140" s="21" t="n">
        <v>2000</v>
      </c>
      <c r="B140" s="21" t="n">
        <v>100287447</v>
      </c>
      <c r="C140" s="21" t="n">
        <v>10</v>
      </c>
      <c r="D140" s="21" t="s">
        <v>633</v>
      </c>
      <c r="E140" s="21" t="s">
        <v>634</v>
      </c>
      <c r="F140" s="21" t="s">
        <v>616</v>
      </c>
      <c r="G140" s="21" t="s">
        <v>68</v>
      </c>
      <c r="H140" s="21" t="n">
        <v>135388</v>
      </c>
      <c r="I140" s="21" t="s">
        <v>69</v>
      </c>
      <c r="J140" s="21" t="s">
        <v>100</v>
      </c>
      <c r="K140" s="21" t="s">
        <v>71</v>
      </c>
      <c r="L140" s="21" t="s">
        <v>72</v>
      </c>
      <c r="M140" s="21" t="s">
        <v>101</v>
      </c>
      <c r="N140" s="21" t="s">
        <v>836</v>
      </c>
      <c r="O140" s="21" t="s">
        <v>836</v>
      </c>
      <c r="P140" s="22" t="n">
        <v>571376</v>
      </c>
      <c r="Q140" s="21" t="s">
        <v>666</v>
      </c>
      <c r="R140" s="21" t="s">
        <v>837</v>
      </c>
      <c r="S140" s="21"/>
      <c r="T140" s="21"/>
      <c r="U140" s="21" t="s">
        <v>831</v>
      </c>
      <c r="V140" s="21" t="s">
        <v>831</v>
      </c>
      <c r="W140" s="38" t="s">
        <v>351</v>
      </c>
      <c r="X140" s="38" t="s">
        <v>619</v>
      </c>
      <c r="Y140" s="21" t="n">
        <v>192</v>
      </c>
      <c r="Z140" s="21"/>
      <c r="AA140" s="21" t="n">
        <v>6757636</v>
      </c>
      <c r="AB140" s="21" t="s">
        <v>105</v>
      </c>
      <c r="AC140" s="23" t="n">
        <v>19.13</v>
      </c>
      <c r="AD140" s="23" t="n">
        <v>3672.96</v>
      </c>
      <c r="AE140" s="21" t="s">
        <v>836</v>
      </c>
      <c r="AF140" s="24" t="n">
        <v>65.28</v>
      </c>
      <c r="AG140" s="25" t="n">
        <v>752.422848</v>
      </c>
      <c r="AH140" s="25" t="n">
        <v>23.87424</v>
      </c>
      <c r="AI140" s="26" t="n">
        <v>192</v>
      </c>
      <c r="AJ140" s="26" t="n">
        <v>100</v>
      </c>
      <c r="AK140" s="26" t="n">
        <v>87</v>
      </c>
      <c r="AL140" s="26" t="n">
        <v>5</v>
      </c>
      <c r="AM140" s="27" t="s">
        <v>106</v>
      </c>
      <c r="AN140" s="28" t="s">
        <v>627</v>
      </c>
      <c r="AO140" s="28" t="s">
        <v>832</v>
      </c>
      <c r="AP140" s="29" t="n">
        <v>44367</v>
      </c>
      <c r="AQ140" s="29" t="n">
        <v>44420</v>
      </c>
      <c r="AR140" s="29" t="n">
        <v>44418</v>
      </c>
      <c r="AS140" s="30" t="n">
        <v>44425</v>
      </c>
      <c r="AT140" s="31" t="n">
        <v>44392</v>
      </c>
      <c r="AU140" s="32" t="s">
        <v>223</v>
      </c>
      <c r="AV140" s="21"/>
      <c r="AW140" s="27"/>
      <c r="AX140" s="33" t="s">
        <v>838</v>
      </c>
      <c r="AY140" s="33" t="s">
        <v>836</v>
      </c>
      <c r="AZ140" s="21" t="n">
        <v>571376</v>
      </c>
      <c r="BA140" s="21" t="s">
        <v>839</v>
      </c>
      <c r="BB140" s="21" t="s">
        <v>837</v>
      </c>
      <c r="BC140" s="21" t="s">
        <v>86</v>
      </c>
      <c r="BD140" s="21" t="s">
        <v>201</v>
      </c>
      <c r="BE140" s="21" t="s">
        <v>835</v>
      </c>
      <c r="BF140" s="21" t="s">
        <v>118</v>
      </c>
      <c r="BG140" s="21" t="s">
        <v>89</v>
      </c>
      <c r="BH140" s="21" t="s">
        <v>90</v>
      </c>
      <c r="BI140" s="21" t="s">
        <v>642</v>
      </c>
      <c r="BJ140" s="21" t="n">
        <v>192</v>
      </c>
      <c r="BK140" s="21" t="n">
        <v>19.13</v>
      </c>
      <c r="BL140" s="21" t="n">
        <f aca="false">BJ140*BK140</f>
        <v>3672.96</v>
      </c>
      <c r="BM140" s="21" t="s">
        <v>202</v>
      </c>
      <c r="BN140" s="21" t="n">
        <v>6402999100</v>
      </c>
      <c r="BO140" s="21" t="n">
        <v>94512685</v>
      </c>
      <c r="BP140" s="34" t="n">
        <v>44368</v>
      </c>
    </row>
    <row r="141" customFormat="false" ht="28.9" hidden="false" customHeight="false" outlineLevel="0" collapsed="false">
      <c r="A141" s="21" t="n">
        <v>2000</v>
      </c>
      <c r="B141" s="21" t="n">
        <v>100287450</v>
      </c>
      <c r="C141" s="21" t="n">
        <v>10</v>
      </c>
      <c r="D141" s="21" t="s">
        <v>633</v>
      </c>
      <c r="E141" s="21" t="s">
        <v>634</v>
      </c>
      <c r="F141" s="21" t="s">
        <v>616</v>
      </c>
      <c r="G141" s="21" t="s">
        <v>68</v>
      </c>
      <c r="H141" s="21" t="n">
        <v>135388</v>
      </c>
      <c r="I141" s="21" t="s">
        <v>69</v>
      </c>
      <c r="J141" s="21" t="s">
        <v>100</v>
      </c>
      <c r="K141" s="21" t="s">
        <v>71</v>
      </c>
      <c r="L141" s="21" t="s">
        <v>72</v>
      </c>
      <c r="M141" s="21" t="s">
        <v>101</v>
      </c>
      <c r="N141" s="21" t="s">
        <v>840</v>
      </c>
      <c r="O141" s="21" t="s">
        <v>840</v>
      </c>
      <c r="P141" s="22" t="n">
        <v>571378</v>
      </c>
      <c r="Q141" s="21" t="s">
        <v>196</v>
      </c>
      <c r="R141" s="21" t="s">
        <v>841</v>
      </c>
      <c r="S141" s="21"/>
      <c r="T141" s="21"/>
      <c r="U141" s="21" t="s">
        <v>831</v>
      </c>
      <c r="V141" s="21" t="s">
        <v>831</v>
      </c>
      <c r="W141" s="38" t="s">
        <v>351</v>
      </c>
      <c r="X141" s="38" t="s">
        <v>619</v>
      </c>
      <c r="Y141" s="21" t="n">
        <v>120</v>
      </c>
      <c r="Z141" s="21"/>
      <c r="AA141" s="21" t="n">
        <v>6757636</v>
      </c>
      <c r="AB141" s="21" t="s">
        <v>105</v>
      </c>
      <c r="AC141" s="23" t="n">
        <v>17.85</v>
      </c>
      <c r="AD141" s="23" t="n">
        <v>2142</v>
      </c>
      <c r="AE141" s="21" t="s">
        <v>840</v>
      </c>
      <c r="AF141" s="24" t="n">
        <v>40.8</v>
      </c>
      <c r="AG141" s="25" t="n">
        <v>439.3446</v>
      </c>
      <c r="AH141" s="25" t="n">
        <v>13.923</v>
      </c>
      <c r="AI141" s="26" t="n">
        <v>120</v>
      </c>
      <c r="AJ141" s="26" t="n">
        <v>0</v>
      </c>
      <c r="AK141" s="26" t="n">
        <v>90</v>
      </c>
      <c r="AL141" s="26" t="n">
        <v>30</v>
      </c>
      <c r="AM141" s="27" t="s">
        <v>106</v>
      </c>
      <c r="AN141" s="28" t="s">
        <v>627</v>
      </c>
      <c r="AO141" s="28" t="s">
        <v>832</v>
      </c>
      <c r="AP141" s="29" t="n">
        <v>44367</v>
      </c>
      <c r="AQ141" s="29" t="n">
        <v>44420</v>
      </c>
      <c r="AR141" s="29" t="n">
        <v>44418</v>
      </c>
      <c r="AS141" s="30" t="n">
        <v>44425</v>
      </c>
      <c r="AT141" s="31" t="n">
        <v>44392</v>
      </c>
      <c r="AU141" s="32" t="s">
        <v>223</v>
      </c>
      <c r="AV141" s="21"/>
      <c r="AW141" s="27"/>
      <c r="AX141" s="33" t="s">
        <v>842</v>
      </c>
      <c r="AY141" s="33" t="s">
        <v>840</v>
      </c>
      <c r="AZ141" s="21" t="n">
        <v>571378</v>
      </c>
      <c r="BA141" s="21" t="s">
        <v>843</v>
      </c>
      <c r="BB141" s="21" t="s">
        <v>841</v>
      </c>
      <c r="BC141" s="21" t="s">
        <v>86</v>
      </c>
      <c r="BD141" s="21" t="s">
        <v>201</v>
      </c>
      <c r="BE141" s="21" t="s">
        <v>835</v>
      </c>
      <c r="BF141" s="21" t="s">
        <v>118</v>
      </c>
      <c r="BG141" s="21" t="s">
        <v>89</v>
      </c>
      <c r="BH141" s="21" t="s">
        <v>90</v>
      </c>
      <c r="BI141" s="21" t="s">
        <v>642</v>
      </c>
      <c r="BJ141" s="21" t="n">
        <v>120</v>
      </c>
      <c r="BK141" s="21" t="n">
        <v>17.85</v>
      </c>
      <c r="BL141" s="21" t="n">
        <f aca="false">BJ141*BK141</f>
        <v>2142</v>
      </c>
      <c r="BM141" s="21" t="s">
        <v>202</v>
      </c>
      <c r="BN141" s="21" t="n">
        <v>6402999100</v>
      </c>
      <c r="BO141" s="21" t="n">
        <v>94512685</v>
      </c>
      <c r="BP141" s="34" t="n">
        <v>44368</v>
      </c>
    </row>
    <row r="142" customFormat="false" ht="21" hidden="false" customHeight="true" outlineLevel="0" collapsed="false">
      <c r="A142" s="21" t="n">
        <v>2000</v>
      </c>
      <c r="B142" s="21" t="n">
        <v>100287376</v>
      </c>
      <c r="C142" s="21" t="n">
        <v>10</v>
      </c>
      <c r="D142" s="21" t="s">
        <v>633</v>
      </c>
      <c r="E142" s="21" t="s">
        <v>634</v>
      </c>
      <c r="F142" s="21" t="s">
        <v>616</v>
      </c>
      <c r="G142" s="21" t="s">
        <v>68</v>
      </c>
      <c r="H142" s="21" t="n">
        <v>135388</v>
      </c>
      <c r="I142" s="21" t="s">
        <v>69</v>
      </c>
      <c r="J142" s="21" t="s">
        <v>100</v>
      </c>
      <c r="K142" s="21" t="s">
        <v>71</v>
      </c>
      <c r="L142" s="21" t="s">
        <v>72</v>
      </c>
      <c r="M142" s="21" t="s">
        <v>73</v>
      </c>
      <c r="N142" s="21" t="s">
        <v>844</v>
      </c>
      <c r="O142" s="21" t="s">
        <v>844</v>
      </c>
      <c r="P142" s="22" t="n">
        <v>171438</v>
      </c>
      <c r="Q142" s="21" t="s">
        <v>700</v>
      </c>
      <c r="R142" s="21" t="s">
        <v>845</v>
      </c>
      <c r="S142" s="21"/>
      <c r="T142" s="21"/>
      <c r="U142" s="21" t="s">
        <v>846</v>
      </c>
      <c r="V142" s="21" t="s">
        <v>846</v>
      </c>
      <c r="W142" s="38" t="s">
        <v>351</v>
      </c>
      <c r="X142" s="38" t="s">
        <v>619</v>
      </c>
      <c r="Y142" s="21" t="n">
        <v>704</v>
      </c>
      <c r="Z142" s="21"/>
      <c r="AA142" s="21" t="n">
        <v>6757636</v>
      </c>
      <c r="AB142" s="21" t="s">
        <v>105</v>
      </c>
      <c r="AC142" s="23" t="n">
        <v>35.7</v>
      </c>
      <c r="AD142" s="23" t="n">
        <v>25132.8</v>
      </c>
      <c r="AE142" s="21" t="s">
        <v>844</v>
      </c>
      <c r="AF142" s="24" t="n">
        <v>880</v>
      </c>
      <c r="AG142" s="25" t="n">
        <v>5235.23264</v>
      </c>
      <c r="AH142" s="25" t="n">
        <v>163.3632</v>
      </c>
      <c r="AI142" s="26" t="n">
        <v>704</v>
      </c>
      <c r="AJ142" s="26" t="n">
        <v>418</v>
      </c>
      <c r="AK142" s="26" t="n">
        <v>305</v>
      </c>
      <c r="AL142" s="26" t="n">
        <v>-19</v>
      </c>
      <c r="AM142" s="27" t="s">
        <v>106</v>
      </c>
      <c r="AN142" s="28" t="s">
        <v>627</v>
      </c>
      <c r="AO142" s="28" t="s">
        <v>832</v>
      </c>
      <c r="AP142" s="29" t="n">
        <v>44367</v>
      </c>
      <c r="AQ142" s="29" t="n">
        <v>44420</v>
      </c>
      <c r="AR142" s="29" t="n">
        <v>44418</v>
      </c>
      <c r="AS142" s="30" t="n">
        <v>44425</v>
      </c>
      <c r="AT142" s="31" t="n">
        <v>44409</v>
      </c>
      <c r="AU142" s="32" t="s">
        <v>693</v>
      </c>
      <c r="AV142" s="21"/>
      <c r="AW142" s="27"/>
      <c r="AX142" s="33" t="s">
        <v>847</v>
      </c>
      <c r="AY142" s="33" t="s">
        <v>844</v>
      </c>
      <c r="AZ142" s="21" t="n">
        <v>171438</v>
      </c>
      <c r="BA142" s="21" t="s">
        <v>848</v>
      </c>
      <c r="BB142" s="21" t="s">
        <v>845</v>
      </c>
      <c r="BC142" s="21" t="s">
        <v>86</v>
      </c>
      <c r="BD142" s="21" t="s">
        <v>87</v>
      </c>
      <c r="BE142" s="21" t="s">
        <v>110</v>
      </c>
      <c r="BF142" s="21" t="s">
        <v>118</v>
      </c>
      <c r="BG142" s="21" t="s">
        <v>89</v>
      </c>
      <c r="BH142" s="21" t="s">
        <v>90</v>
      </c>
      <c r="BI142" s="21" t="s">
        <v>642</v>
      </c>
      <c r="BJ142" s="21" t="n">
        <v>704</v>
      </c>
      <c r="BK142" s="21" t="n">
        <v>35.7</v>
      </c>
      <c r="BL142" s="21" t="n">
        <f aca="false">BJ142*BK142</f>
        <v>25132.8</v>
      </c>
      <c r="BM142" s="21" t="s">
        <v>275</v>
      </c>
      <c r="BN142" s="21" t="n">
        <v>6403999300</v>
      </c>
      <c r="BO142" s="21" t="n">
        <v>94512685</v>
      </c>
      <c r="BP142" s="34" t="n">
        <v>44368</v>
      </c>
    </row>
    <row r="143" customFormat="false" ht="14.45" hidden="false" customHeight="false" outlineLevel="0" collapsed="false">
      <c r="A143" s="21" t="n">
        <v>2000</v>
      </c>
      <c r="B143" s="21" t="n">
        <v>100287379</v>
      </c>
      <c r="C143" s="21" t="n">
        <v>10</v>
      </c>
      <c r="D143" s="21" t="s">
        <v>633</v>
      </c>
      <c r="E143" s="21" t="s">
        <v>634</v>
      </c>
      <c r="F143" s="21" t="s">
        <v>616</v>
      </c>
      <c r="G143" s="21" t="s">
        <v>68</v>
      </c>
      <c r="H143" s="21" t="n">
        <v>135388</v>
      </c>
      <c r="I143" s="21" t="s">
        <v>69</v>
      </c>
      <c r="J143" s="21" t="s">
        <v>100</v>
      </c>
      <c r="K143" s="21" t="s">
        <v>71</v>
      </c>
      <c r="L143" s="21" t="s">
        <v>72</v>
      </c>
      <c r="M143" s="21" t="s">
        <v>73</v>
      </c>
      <c r="N143" s="21" t="s">
        <v>849</v>
      </c>
      <c r="O143" s="21" t="s">
        <v>849</v>
      </c>
      <c r="P143" s="22" t="n">
        <v>171439</v>
      </c>
      <c r="Q143" s="21" t="s">
        <v>94</v>
      </c>
      <c r="R143" s="21" t="s">
        <v>850</v>
      </c>
      <c r="S143" s="21"/>
      <c r="T143" s="21"/>
      <c r="U143" s="21" t="s">
        <v>846</v>
      </c>
      <c r="V143" s="21" t="s">
        <v>846</v>
      </c>
      <c r="W143" s="38" t="s">
        <v>351</v>
      </c>
      <c r="X143" s="38" t="s">
        <v>619</v>
      </c>
      <c r="Y143" s="21" t="n">
        <v>716</v>
      </c>
      <c r="Z143" s="21"/>
      <c r="AA143" s="21" t="n">
        <v>6757636</v>
      </c>
      <c r="AB143" s="21" t="s">
        <v>105</v>
      </c>
      <c r="AC143" s="23" t="n">
        <v>35.7</v>
      </c>
      <c r="AD143" s="23" t="n">
        <v>25561.2</v>
      </c>
      <c r="AE143" s="21" t="s">
        <v>849</v>
      </c>
      <c r="AF143" s="24" t="n">
        <v>895</v>
      </c>
      <c r="AG143" s="25" t="n">
        <v>5324.46956</v>
      </c>
      <c r="AH143" s="25" t="n">
        <v>166.1478</v>
      </c>
      <c r="AI143" s="26" t="n">
        <v>716</v>
      </c>
      <c r="AJ143" s="26" t="n">
        <v>350</v>
      </c>
      <c r="AK143" s="26" t="n">
        <v>390</v>
      </c>
      <c r="AL143" s="26" t="n">
        <v>-24</v>
      </c>
      <c r="AM143" s="27" t="s">
        <v>106</v>
      </c>
      <c r="AN143" s="28" t="s">
        <v>627</v>
      </c>
      <c r="AO143" s="28" t="s">
        <v>832</v>
      </c>
      <c r="AP143" s="29" t="n">
        <v>44367</v>
      </c>
      <c r="AQ143" s="29" t="n">
        <v>44420</v>
      </c>
      <c r="AR143" s="29" t="n">
        <v>44418</v>
      </c>
      <c r="AS143" s="30" t="n">
        <v>44425</v>
      </c>
      <c r="AT143" s="31" t="n">
        <v>44409</v>
      </c>
      <c r="AU143" s="32" t="s">
        <v>693</v>
      </c>
      <c r="AV143" s="21"/>
      <c r="AW143" s="27"/>
      <c r="AX143" s="33" t="s">
        <v>851</v>
      </c>
      <c r="AY143" s="33" t="s">
        <v>849</v>
      </c>
      <c r="AZ143" s="21" t="n">
        <v>171439</v>
      </c>
      <c r="BA143" s="21" t="s">
        <v>852</v>
      </c>
      <c r="BB143" s="21" t="s">
        <v>850</v>
      </c>
      <c r="BC143" s="21" t="s">
        <v>86</v>
      </c>
      <c r="BD143" s="21" t="s">
        <v>87</v>
      </c>
      <c r="BE143" s="21" t="s">
        <v>110</v>
      </c>
      <c r="BF143" s="21" t="s">
        <v>118</v>
      </c>
      <c r="BG143" s="21" t="s">
        <v>89</v>
      </c>
      <c r="BH143" s="21" t="s">
        <v>90</v>
      </c>
      <c r="BI143" s="21" t="s">
        <v>642</v>
      </c>
      <c r="BJ143" s="21" t="n">
        <v>716</v>
      </c>
      <c r="BK143" s="21" t="n">
        <v>35.7</v>
      </c>
      <c r="BL143" s="21" t="n">
        <f aca="false">BJ143*BK143</f>
        <v>25561.2</v>
      </c>
      <c r="BM143" s="21" t="s">
        <v>275</v>
      </c>
      <c r="BN143" s="21" t="n">
        <v>6403999300</v>
      </c>
      <c r="BO143" s="21" t="n">
        <v>94512685</v>
      </c>
      <c r="BP143" s="34" t="n">
        <v>44368</v>
      </c>
    </row>
    <row r="144" customFormat="false" ht="28.9" hidden="false" customHeight="false" outlineLevel="0" collapsed="false">
      <c r="A144" s="21" t="n">
        <v>2000</v>
      </c>
      <c r="B144" s="21" t="n">
        <v>100287453</v>
      </c>
      <c r="C144" s="21" t="n">
        <v>10</v>
      </c>
      <c r="D144" s="21" t="s">
        <v>633</v>
      </c>
      <c r="E144" s="21" t="s">
        <v>634</v>
      </c>
      <c r="F144" s="21" t="s">
        <v>616</v>
      </c>
      <c r="G144" s="21" t="s">
        <v>68</v>
      </c>
      <c r="H144" s="21" t="n">
        <v>135388</v>
      </c>
      <c r="I144" s="21" t="s">
        <v>69</v>
      </c>
      <c r="J144" s="21" t="s">
        <v>100</v>
      </c>
      <c r="K144" s="21" t="s">
        <v>71</v>
      </c>
      <c r="L144" s="21" t="s">
        <v>403</v>
      </c>
      <c r="M144" s="21" t="s">
        <v>73</v>
      </c>
      <c r="N144" s="21" t="s">
        <v>853</v>
      </c>
      <c r="O144" s="21" t="s">
        <v>853</v>
      </c>
      <c r="P144" s="22" t="n">
        <v>671530</v>
      </c>
      <c r="Q144" s="21" t="s">
        <v>221</v>
      </c>
      <c r="R144" s="21" t="s">
        <v>501</v>
      </c>
      <c r="S144" s="21"/>
      <c r="T144" s="21"/>
      <c r="U144" s="21" t="s">
        <v>854</v>
      </c>
      <c r="V144" s="21" t="s">
        <v>854</v>
      </c>
      <c r="W144" s="38" t="s">
        <v>351</v>
      </c>
      <c r="X144" s="38" t="s">
        <v>619</v>
      </c>
      <c r="Y144" s="21" t="n">
        <v>120</v>
      </c>
      <c r="Z144" s="21"/>
      <c r="AA144" s="21" t="n">
        <v>6757636</v>
      </c>
      <c r="AB144" s="21" t="s">
        <v>105</v>
      </c>
      <c r="AC144" s="23" t="n">
        <v>14.03</v>
      </c>
      <c r="AD144" s="23" t="n">
        <v>1683.6</v>
      </c>
      <c r="AE144" s="21" t="s">
        <v>853</v>
      </c>
      <c r="AF144" s="24" t="n">
        <v>150</v>
      </c>
      <c r="AG144" s="25" t="n">
        <v>368.90868</v>
      </c>
      <c r="AH144" s="25" t="n">
        <v>10.9434</v>
      </c>
      <c r="AI144" s="26" t="n">
        <v>120</v>
      </c>
      <c r="AJ144" s="26" t="n">
        <v>98</v>
      </c>
      <c r="AK144" s="26" t="n">
        <v>0</v>
      </c>
      <c r="AL144" s="26" t="n">
        <v>22</v>
      </c>
      <c r="AM144" s="27" t="s">
        <v>106</v>
      </c>
      <c r="AN144" s="28" t="s">
        <v>627</v>
      </c>
      <c r="AO144" s="28" t="s">
        <v>832</v>
      </c>
      <c r="AP144" s="29" t="n">
        <v>44367</v>
      </c>
      <c r="AQ144" s="29" t="n">
        <v>44420</v>
      </c>
      <c r="AR144" s="29" t="n">
        <v>44418</v>
      </c>
      <c r="AS144" s="30" t="n">
        <v>44425</v>
      </c>
      <c r="AT144" s="31"/>
      <c r="AU144" s="32" t="s">
        <v>855</v>
      </c>
      <c r="AV144" s="21"/>
      <c r="AW144" s="27"/>
      <c r="AX144" s="33" t="s">
        <v>856</v>
      </c>
      <c r="AY144" s="33" t="s">
        <v>853</v>
      </c>
      <c r="AZ144" s="21" t="n">
        <v>671530</v>
      </c>
      <c r="BA144" s="21" t="s">
        <v>857</v>
      </c>
      <c r="BB144" s="21" t="s">
        <v>501</v>
      </c>
      <c r="BC144" s="21" t="s">
        <v>86</v>
      </c>
      <c r="BD144" s="21" t="s">
        <v>133</v>
      </c>
      <c r="BE144" s="21" t="s">
        <v>858</v>
      </c>
      <c r="BF144" s="21" t="s">
        <v>118</v>
      </c>
      <c r="BG144" s="21" t="s">
        <v>89</v>
      </c>
      <c r="BH144" s="21" t="s">
        <v>90</v>
      </c>
      <c r="BI144" s="21" t="s">
        <v>642</v>
      </c>
      <c r="BJ144" s="21" t="n">
        <v>120</v>
      </c>
      <c r="BK144" s="21" t="n">
        <v>14.03</v>
      </c>
      <c r="BL144" s="21" t="n">
        <f aca="false">BJ144*BK144</f>
        <v>1683.6</v>
      </c>
      <c r="BM144" s="21" t="s">
        <v>859</v>
      </c>
      <c r="BN144" s="21" t="n">
        <v>6403999100</v>
      </c>
      <c r="BO144" s="21" t="n">
        <v>94512685</v>
      </c>
      <c r="BP144" s="34" t="n">
        <v>44368</v>
      </c>
    </row>
    <row r="145" customFormat="false" ht="28.9" hidden="false" customHeight="false" outlineLevel="0" collapsed="false">
      <c r="A145" s="21" t="n">
        <v>2000</v>
      </c>
      <c r="B145" s="21" t="n">
        <v>100287456</v>
      </c>
      <c r="C145" s="21" t="n">
        <v>10</v>
      </c>
      <c r="D145" s="21" t="s">
        <v>633</v>
      </c>
      <c r="E145" s="21" t="s">
        <v>634</v>
      </c>
      <c r="F145" s="21" t="s">
        <v>616</v>
      </c>
      <c r="G145" s="21" t="s">
        <v>68</v>
      </c>
      <c r="H145" s="21" t="n">
        <v>135388</v>
      </c>
      <c r="I145" s="21" t="s">
        <v>69</v>
      </c>
      <c r="J145" s="21" t="s">
        <v>100</v>
      </c>
      <c r="K145" s="21" t="s">
        <v>71</v>
      </c>
      <c r="L145" s="21" t="s">
        <v>403</v>
      </c>
      <c r="M145" s="21" t="s">
        <v>73</v>
      </c>
      <c r="N145" s="21" t="s">
        <v>860</v>
      </c>
      <c r="O145" s="21" t="s">
        <v>860</v>
      </c>
      <c r="P145" s="22" t="n">
        <v>671531</v>
      </c>
      <c r="Q145" s="21" t="s">
        <v>94</v>
      </c>
      <c r="R145" s="21" t="s">
        <v>861</v>
      </c>
      <c r="S145" s="21"/>
      <c r="T145" s="21"/>
      <c r="U145" s="21" t="s">
        <v>862</v>
      </c>
      <c r="V145" s="21" t="s">
        <v>862</v>
      </c>
      <c r="W145" s="38" t="s">
        <v>351</v>
      </c>
      <c r="X145" s="38" t="s">
        <v>619</v>
      </c>
      <c r="Y145" s="21" t="n">
        <v>120</v>
      </c>
      <c r="Z145" s="21"/>
      <c r="AA145" s="21" t="n">
        <v>6757636</v>
      </c>
      <c r="AB145" s="21" t="s">
        <v>105</v>
      </c>
      <c r="AC145" s="23" t="n">
        <v>14.03</v>
      </c>
      <c r="AD145" s="23" t="n">
        <v>1683.6</v>
      </c>
      <c r="AE145" s="21" t="s">
        <v>860</v>
      </c>
      <c r="AF145" s="24" t="n">
        <v>150</v>
      </c>
      <c r="AG145" s="25" t="n">
        <v>368.90868</v>
      </c>
      <c r="AH145" s="25" t="n">
        <v>10.9434</v>
      </c>
      <c r="AI145" s="26" t="n">
        <v>120</v>
      </c>
      <c r="AJ145" s="26" t="n">
        <v>98</v>
      </c>
      <c r="AK145" s="26" t="n">
        <v>0</v>
      </c>
      <c r="AL145" s="26" t="n">
        <v>22</v>
      </c>
      <c r="AM145" s="27" t="s">
        <v>106</v>
      </c>
      <c r="AN145" s="28" t="s">
        <v>627</v>
      </c>
      <c r="AO145" s="28" t="s">
        <v>628</v>
      </c>
      <c r="AP145" s="29" t="n">
        <v>44370</v>
      </c>
      <c r="AQ145" s="29" t="n">
        <v>44426</v>
      </c>
      <c r="AR145" s="29" t="n">
        <v>44407</v>
      </c>
      <c r="AS145" s="30" t="n">
        <v>44439</v>
      </c>
      <c r="AT145" s="31"/>
      <c r="AU145" s="32" t="s">
        <v>855</v>
      </c>
      <c r="AV145" s="21"/>
      <c r="AW145" s="27"/>
      <c r="AX145" s="33" t="s">
        <v>863</v>
      </c>
      <c r="AY145" s="33" t="s">
        <v>860</v>
      </c>
      <c r="AZ145" s="21" t="n">
        <v>671531</v>
      </c>
      <c r="BA145" s="21" t="s">
        <v>864</v>
      </c>
      <c r="BB145" s="21" t="s">
        <v>861</v>
      </c>
      <c r="BC145" s="21" t="s">
        <v>86</v>
      </c>
      <c r="BD145" s="21" t="s">
        <v>133</v>
      </c>
      <c r="BE145" s="21" t="s">
        <v>858</v>
      </c>
      <c r="BF145" s="21" t="s">
        <v>118</v>
      </c>
      <c r="BG145" s="21" t="s">
        <v>89</v>
      </c>
      <c r="BH145" s="21" t="s">
        <v>90</v>
      </c>
      <c r="BI145" s="21" t="s">
        <v>642</v>
      </c>
      <c r="BJ145" s="21" t="n">
        <v>120</v>
      </c>
      <c r="BK145" s="21" t="n">
        <v>14.03</v>
      </c>
      <c r="BL145" s="21" t="n">
        <f aca="false">BJ145*BK145</f>
        <v>1683.6</v>
      </c>
      <c r="BM145" s="21" t="s">
        <v>859</v>
      </c>
      <c r="BN145" s="21" t="n">
        <v>6403999100</v>
      </c>
      <c r="BO145" s="21" t="n">
        <v>94514374</v>
      </c>
      <c r="BP145" s="34" t="n">
        <v>44371</v>
      </c>
    </row>
    <row r="146" customFormat="false" ht="14.45" hidden="false" customHeight="false" outlineLevel="0" collapsed="false">
      <c r="A146" s="21" t="n">
        <v>2000</v>
      </c>
      <c r="B146" s="21" t="n">
        <v>100287426</v>
      </c>
      <c r="C146" s="21" t="n">
        <v>10</v>
      </c>
      <c r="D146" s="21" t="s">
        <v>633</v>
      </c>
      <c r="E146" s="21" t="s">
        <v>634</v>
      </c>
      <c r="F146" s="21" t="s">
        <v>616</v>
      </c>
      <c r="G146" s="21" t="s">
        <v>68</v>
      </c>
      <c r="H146" s="21" t="n">
        <v>135388</v>
      </c>
      <c r="I146" s="21" t="s">
        <v>69</v>
      </c>
      <c r="J146" s="21" t="s">
        <v>100</v>
      </c>
      <c r="K146" s="21" t="s">
        <v>71</v>
      </c>
      <c r="L146" s="21" t="s">
        <v>72</v>
      </c>
      <c r="M146" s="21" t="s">
        <v>73</v>
      </c>
      <c r="N146" s="21" t="s">
        <v>865</v>
      </c>
      <c r="O146" s="21" t="s">
        <v>865</v>
      </c>
      <c r="P146" s="22" t="n">
        <v>171666</v>
      </c>
      <c r="Q146" s="21" t="s">
        <v>700</v>
      </c>
      <c r="R146" s="21" t="s">
        <v>866</v>
      </c>
      <c r="S146" s="21"/>
      <c r="T146" s="21"/>
      <c r="U146" s="21" t="s">
        <v>867</v>
      </c>
      <c r="V146" s="21" t="s">
        <v>867</v>
      </c>
      <c r="W146" s="38" t="s">
        <v>351</v>
      </c>
      <c r="X146" s="38" t="s">
        <v>619</v>
      </c>
      <c r="Y146" s="21" t="n">
        <v>816</v>
      </c>
      <c r="Z146" s="21"/>
      <c r="AA146" s="21" t="n">
        <v>6757636</v>
      </c>
      <c r="AB146" s="21" t="s">
        <v>105</v>
      </c>
      <c r="AC146" s="23" t="n">
        <v>33.15</v>
      </c>
      <c r="AD146" s="23" t="n">
        <v>27050.4</v>
      </c>
      <c r="AE146" s="21" t="s">
        <v>865</v>
      </c>
      <c r="AF146" s="24" t="n">
        <v>1020</v>
      </c>
      <c r="AG146" s="25" t="n">
        <v>5649.24552</v>
      </c>
      <c r="AH146" s="25" t="n">
        <v>175.8276</v>
      </c>
      <c r="AI146" s="26" t="n">
        <v>816</v>
      </c>
      <c r="AJ146" s="26" t="n">
        <v>529</v>
      </c>
      <c r="AK146" s="26" t="n">
        <v>260</v>
      </c>
      <c r="AL146" s="26" t="n">
        <v>27</v>
      </c>
      <c r="AM146" s="27" t="s">
        <v>106</v>
      </c>
      <c r="AN146" s="28" t="s">
        <v>627</v>
      </c>
      <c r="AO146" s="28" t="s">
        <v>832</v>
      </c>
      <c r="AP146" s="29" t="n">
        <v>44367</v>
      </c>
      <c r="AQ146" s="29" t="n">
        <v>44420</v>
      </c>
      <c r="AR146" s="29" t="n">
        <v>44418</v>
      </c>
      <c r="AS146" s="30" t="n">
        <v>44425</v>
      </c>
      <c r="AT146" s="31" t="n">
        <v>44409</v>
      </c>
      <c r="AU146" s="32" t="s">
        <v>693</v>
      </c>
      <c r="AV146" s="21"/>
      <c r="AW146" s="27"/>
      <c r="AX146" s="33" t="s">
        <v>868</v>
      </c>
      <c r="AY146" s="33" t="s">
        <v>865</v>
      </c>
      <c r="AZ146" s="21" t="n">
        <v>171666</v>
      </c>
      <c r="BA146" s="21" t="s">
        <v>869</v>
      </c>
      <c r="BB146" s="21" t="s">
        <v>866</v>
      </c>
      <c r="BC146" s="21" t="s">
        <v>86</v>
      </c>
      <c r="BD146" s="21" t="s">
        <v>87</v>
      </c>
      <c r="BE146" s="21" t="s">
        <v>110</v>
      </c>
      <c r="BF146" s="21" t="s">
        <v>118</v>
      </c>
      <c r="BG146" s="21" t="s">
        <v>89</v>
      </c>
      <c r="BH146" s="21" t="s">
        <v>90</v>
      </c>
      <c r="BI146" s="21" t="s">
        <v>642</v>
      </c>
      <c r="BJ146" s="21" t="n">
        <v>816</v>
      </c>
      <c r="BK146" s="21" t="n">
        <v>33.15</v>
      </c>
      <c r="BL146" s="21" t="n">
        <f aca="false">BJ146*BK146</f>
        <v>27050.4</v>
      </c>
      <c r="BM146" s="21" t="s">
        <v>421</v>
      </c>
      <c r="BN146" s="21" t="n">
        <v>6403999100</v>
      </c>
      <c r="BO146" s="21" t="n">
        <v>94512685</v>
      </c>
      <c r="BP146" s="34" t="n">
        <v>44368</v>
      </c>
    </row>
    <row r="147" customFormat="false" ht="43.15" hidden="false" customHeight="false" outlineLevel="0" collapsed="false">
      <c r="A147" s="21" t="n">
        <v>2000</v>
      </c>
      <c r="B147" s="21" t="n">
        <v>100289890</v>
      </c>
      <c r="C147" s="21" t="n">
        <v>10</v>
      </c>
      <c r="D147" s="21" t="s">
        <v>633</v>
      </c>
      <c r="E147" s="21" t="s">
        <v>634</v>
      </c>
      <c r="F147" s="21" t="s">
        <v>616</v>
      </c>
      <c r="G147" s="21" t="s">
        <v>68</v>
      </c>
      <c r="H147" s="21" t="n">
        <v>135388</v>
      </c>
      <c r="I147" s="21" t="s">
        <v>69</v>
      </c>
      <c r="J147" s="21" t="s">
        <v>100</v>
      </c>
      <c r="K147" s="21" t="s">
        <v>71</v>
      </c>
      <c r="L147" s="21" t="s">
        <v>403</v>
      </c>
      <c r="M147" s="21" t="s">
        <v>101</v>
      </c>
      <c r="N147" s="21" t="s">
        <v>870</v>
      </c>
      <c r="O147" s="21" t="s">
        <v>870</v>
      </c>
      <c r="P147" s="22" t="n">
        <v>172394</v>
      </c>
      <c r="Q147" s="21" t="s">
        <v>871</v>
      </c>
      <c r="R147" s="21" t="s">
        <v>872</v>
      </c>
      <c r="S147" s="21"/>
      <c r="T147" s="21"/>
      <c r="U147" s="21" t="s">
        <v>351</v>
      </c>
      <c r="V147" s="21" t="s">
        <v>351</v>
      </c>
      <c r="W147" s="38" t="s">
        <v>351</v>
      </c>
      <c r="X147" s="38" t="s">
        <v>619</v>
      </c>
      <c r="Y147" s="21" t="n">
        <v>96</v>
      </c>
      <c r="Z147" s="21"/>
      <c r="AA147" s="21" t="n">
        <v>6896811</v>
      </c>
      <c r="AB147" s="21" t="s">
        <v>873</v>
      </c>
      <c r="AC147" s="23" t="n">
        <v>28.05</v>
      </c>
      <c r="AD147" s="23" t="n">
        <v>2692.8</v>
      </c>
      <c r="AE147" s="21" t="s">
        <v>870</v>
      </c>
      <c r="AF147" s="24" t="n">
        <v>120</v>
      </c>
      <c r="AG147" s="25" t="n">
        <v>566.06064</v>
      </c>
      <c r="AH147" s="25" t="n">
        <v>17.5032</v>
      </c>
      <c r="AI147" s="26" t="n">
        <v>96</v>
      </c>
      <c r="AJ147" s="26"/>
      <c r="AK147" s="26"/>
      <c r="AL147" s="26"/>
      <c r="AM147" s="27" t="s">
        <v>81</v>
      </c>
      <c r="AN147" s="28" t="s">
        <v>627</v>
      </c>
      <c r="AO147" s="28" t="s">
        <v>628</v>
      </c>
      <c r="AP147" s="29" t="n">
        <v>44370</v>
      </c>
      <c r="AQ147" s="29" t="n">
        <v>44426</v>
      </c>
      <c r="AR147" s="29" t="n">
        <v>44407</v>
      </c>
      <c r="AS147" s="30" t="n">
        <v>44439</v>
      </c>
      <c r="AT147" s="31" t="n">
        <v>44504</v>
      </c>
      <c r="AU147" s="32" t="s">
        <v>874</v>
      </c>
      <c r="AV147" s="21"/>
      <c r="AW147" s="27"/>
      <c r="AX147" s="33" t="s">
        <v>875</v>
      </c>
      <c r="AY147" s="33" t="s">
        <v>870</v>
      </c>
      <c r="AZ147" s="21" t="n">
        <v>172394</v>
      </c>
      <c r="BA147" s="21" t="s">
        <v>876</v>
      </c>
      <c r="BB147" s="21" t="s">
        <v>872</v>
      </c>
      <c r="BC147" s="21" t="s">
        <v>86</v>
      </c>
      <c r="BD147" s="21" t="s">
        <v>87</v>
      </c>
      <c r="BE147" s="21" t="s">
        <v>110</v>
      </c>
      <c r="BF147" s="21" t="s">
        <v>877</v>
      </c>
      <c r="BG147" s="21" t="s">
        <v>89</v>
      </c>
      <c r="BH147" s="21" t="s">
        <v>90</v>
      </c>
      <c r="BI147" s="21" t="s">
        <v>642</v>
      </c>
      <c r="BJ147" s="21" t="n">
        <v>96</v>
      </c>
      <c r="BK147" s="21" t="n">
        <v>28.05</v>
      </c>
      <c r="BL147" s="21" t="n">
        <f aca="false">BJ147*BK147</f>
        <v>2692.8</v>
      </c>
      <c r="BM147" s="21" t="s">
        <v>194</v>
      </c>
      <c r="BN147" s="21" t="n">
        <v>6403999600</v>
      </c>
      <c r="BO147" s="21" t="n">
        <v>94514376</v>
      </c>
      <c r="BP147" s="36" t="n">
        <v>44371</v>
      </c>
    </row>
    <row r="148" customFormat="false" ht="43.15" hidden="false" customHeight="false" outlineLevel="0" collapsed="false">
      <c r="A148" s="21" t="n">
        <v>2000</v>
      </c>
      <c r="B148" s="21" t="n">
        <v>100290942</v>
      </c>
      <c r="C148" s="21" t="n">
        <v>10</v>
      </c>
      <c r="D148" s="21" t="s">
        <v>633</v>
      </c>
      <c r="E148" s="21" t="s">
        <v>634</v>
      </c>
      <c r="F148" s="21" t="s">
        <v>616</v>
      </c>
      <c r="G148" s="21" t="s">
        <v>68</v>
      </c>
      <c r="H148" s="21" t="n">
        <v>135388</v>
      </c>
      <c r="I148" s="21" t="s">
        <v>69</v>
      </c>
      <c r="J148" s="21" t="s">
        <v>100</v>
      </c>
      <c r="K148" s="21" t="s">
        <v>71</v>
      </c>
      <c r="L148" s="21" t="s">
        <v>72</v>
      </c>
      <c r="M148" s="21" t="s">
        <v>73</v>
      </c>
      <c r="N148" s="21" t="s">
        <v>878</v>
      </c>
      <c r="O148" s="21" t="s">
        <v>878</v>
      </c>
      <c r="P148" s="22" t="n">
        <v>172395</v>
      </c>
      <c r="Q148" s="21" t="s">
        <v>113</v>
      </c>
      <c r="R148" s="21" t="s">
        <v>879</v>
      </c>
      <c r="S148" s="21"/>
      <c r="T148" s="21"/>
      <c r="U148" s="21" t="s">
        <v>351</v>
      </c>
      <c r="V148" s="21" t="s">
        <v>351</v>
      </c>
      <c r="W148" s="38" t="s">
        <v>351</v>
      </c>
      <c r="X148" s="38" t="s">
        <v>619</v>
      </c>
      <c r="Y148" s="21" t="n">
        <v>96</v>
      </c>
      <c r="Z148" s="21"/>
      <c r="AA148" s="21" t="n">
        <v>6896811</v>
      </c>
      <c r="AB148" s="21" t="s">
        <v>873</v>
      </c>
      <c r="AC148" s="23" t="n">
        <v>28.05</v>
      </c>
      <c r="AD148" s="23" t="n">
        <v>2692.8</v>
      </c>
      <c r="AE148" s="21" t="s">
        <v>878</v>
      </c>
      <c r="AF148" s="24" t="n">
        <v>120</v>
      </c>
      <c r="AG148" s="25" t="n">
        <v>566.06064</v>
      </c>
      <c r="AH148" s="25" t="n">
        <v>17.5032</v>
      </c>
      <c r="AI148" s="26" t="n">
        <v>96</v>
      </c>
      <c r="AJ148" s="26"/>
      <c r="AK148" s="26"/>
      <c r="AL148" s="26"/>
      <c r="AM148" s="27" t="s">
        <v>81</v>
      </c>
      <c r="AN148" s="28" t="s">
        <v>627</v>
      </c>
      <c r="AO148" s="28" t="s">
        <v>628</v>
      </c>
      <c r="AP148" s="29" t="n">
        <v>44370</v>
      </c>
      <c r="AQ148" s="29" t="n">
        <v>44426</v>
      </c>
      <c r="AR148" s="29" t="n">
        <v>44407</v>
      </c>
      <c r="AS148" s="30" t="n">
        <v>44439</v>
      </c>
      <c r="AT148" s="31" t="n">
        <v>44504</v>
      </c>
      <c r="AU148" s="32" t="s">
        <v>874</v>
      </c>
      <c r="AV148" s="21"/>
      <c r="AW148" s="27"/>
      <c r="AX148" s="33" t="s">
        <v>880</v>
      </c>
      <c r="AY148" s="33" t="s">
        <v>878</v>
      </c>
      <c r="AZ148" s="21" t="n">
        <v>172395</v>
      </c>
      <c r="BA148" s="21" t="s">
        <v>881</v>
      </c>
      <c r="BB148" s="21" t="s">
        <v>879</v>
      </c>
      <c r="BC148" s="21" t="s">
        <v>86</v>
      </c>
      <c r="BD148" s="21" t="s">
        <v>87</v>
      </c>
      <c r="BE148" s="21" t="s">
        <v>882</v>
      </c>
      <c r="BF148" s="21" t="s">
        <v>88</v>
      </c>
      <c r="BG148" s="21" t="s">
        <v>89</v>
      </c>
      <c r="BH148" s="21" t="s">
        <v>90</v>
      </c>
      <c r="BI148" s="21" t="s">
        <v>642</v>
      </c>
      <c r="BJ148" s="21" t="n">
        <v>96</v>
      </c>
      <c r="BK148" s="21" t="n">
        <v>28.05</v>
      </c>
      <c r="BL148" s="21" t="n">
        <f aca="false">BJ148*BK148</f>
        <v>2692.8</v>
      </c>
      <c r="BM148" s="21" t="s">
        <v>170</v>
      </c>
      <c r="BN148" s="21" t="n">
        <v>6403999600</v>
      </c>
      <c r="BO148" s="21" t="n">
        <v>94514376</v>
      </c>
      <c r="BP148" s="36" t="n">
        <v>44371</v>
      </c>
    </row>
    <row r="149" customFormat="false" ht="28.9" hidden="false" customHeight="false" outlineLevel="0" collapsed="false">
      <c r="A149" s="21" t="n">
        <v>2000</v>
      </c>
      <c r="B149" s="21" t="n">
        <v>100291035</v>
      </c>
      <c r="C149" s="21" t="n">
        <v>10</v>
      </c>
      <c r="D149" s="21" t="s">
        <v>633</v>
      </c>
      <c r="E149" s="21" t="s">
        <v>634</v>
      </c>
      <c r="F149" s="21" t="s">
        <v>616</v>
      </c>
      <c r="G149" s="21" t="s">
        <v>68</v>
      </c>
      <c r="H149" s="21" t="n">
        <v>135388</v>
      </c>
      <c r="I149" s="21" t="s">
        <v>69</v>
      </c>
      <c r="J149" s="21" t="s">
        <v>100</v>
      </c>
      <c r="K149" s="21" t="s">
        <v>71</v>
      </c>
      <c r="L149" s="21" t="s">
        <v>403</v>
      </c>
      <c r="M149" s="21" t="s">
        <v>73</v>
      </c>
      <c r="N149" s="21" t="s">
        <v>883</v>
      </c>
      <c r="O149" s="21" t="s">
        <v>883</v>
      </c>
      <c r="P149" s="22" t="n">
        <v>172577</v>
      </c>
      <c r="Q149" s="21" t="s">
        <v>103</v>
      </c>
      <c r="R149" s="21" t="s">
        <v>884</v>
      </c>
      <c r="S149" s="21"/>
      <c r="T149" s="21"/>
      <c r="U149" s="21" t="s">
        <v>351</v>
      </c>
      <c r="V149" s="21" t="s">
        <v>351</v>
      </c>
      <c r="W149" s="38" t="s">
        <v>351</v>
      </c>
      <c r="X149" s="38" t="s">
        <v>619</v>
      </c>
      <c r="Y149" s="21" t="n">
        <v>204</v>
      </c>
      <c r="Z149" s="21"/>
      <c r="AA149" s="21" t="n">
        <v>6896811</v>
      </c>
      <c r="AB149" s="21" t="s">
        <v>873</v>
      </c>
      <c r="AC149" s="23" t="n">
        <v>33.15</v>
      </c>
      <c r="AD149" s="23" t="n">
        <v>6762.6</v>
      </c>
      <c r="AE149" s="21" t="s">
        <v>883</v>
      </c>
      <c r="AF149" s="24" t="n">
        <v>95.88</v>
      </c>
      <c r="AG149" s="25" t="n">
        <v>1380.48738</v>
      </c>
      <c r="AH149" s="25" t="n">
        <v>43.9569</v>
      </c>
      <c r="AI149" s="26" t="n">
        <v>204</v>
      </c>
      <c r="AJ149" s="26"/>
      <c r="AK149" s="26"/>
      <c r="AL149" s="26"/>
      <c r="AM149" s="27" t="s">
        <v>81</v>
      </c>
      <c r="AN149" s="28" t="s">
        <v>627</v>
      </c>
      <c r="AO149" s="28" t="s">
        <v>628</v>
      </c>
      <c r="AP149" s="29" t="n">
        <v>44370</v>
      </c>
      <c r="AQ149" s="29" t="n">
        <v>44426</v>
      </c>
      <c r="AR149" s="29" t="n">
        <v>44407</v>
      </c>
      <c r="AS149" s="30" t="n">
        <v>44439</v>
      </c>
      <c r="AT149" s="31" t="n">
        <v>44413</v>
      </c>
      <c r="AU149" s="32" t="s">
        <v>885</v>
      </c>
      <c r="AV149" s="21"/>
      <c r="AW149" s="27"/>
      <c r="AX149" s="33" t="s">
        <v>886</v>
      </c>
      <c r="AY149" s="33" t="s">
        <v>883</v>
      </c>
      <c r="AZ149" s="21" t="n">
        <v>172577</v>
      </c>
      <c r="BA149" s="21" t="s">
        <v>887</v>
      </c>
      <c r="BB149" s="21" t="s">
        <v>884</v>
      </c>
      <c r="BC149" s="21" t="s">
        <v>86</v>
      </c>
      <c r="BD149" s="21" t="s">
        <v>87</v>
      </c>
      <c r="BE149" s="21" t="s">
        <v>88</v>
      </c>
      <c r="BF149" s="21" t="s">
        <v>88</v>
      </c>
      <c r="BG149" s="21" t="s">
        <v>89</v>
      </c>
      <c r="BH149" s="21" t="s">
        <v>90</v>
      </c>
      <c r="BI149" s="21" t="s">
        <v>642</v>
      </c>
      <c r="BJ149" s="21" t="n">
        <v>204</v>
      </c>
      <c r="BK149" s="21" t="n">
        <v>33.15</v>
      </c>
      <c r="BL149" s="21" t="n">
        <f aca="false">BJ149*BK149</f>
        <v>6762.6</v>
      </c>
      <c r="BM149" s="21" t="s">
        <v>170</v>
      </c>
      <c r="BN149" s="21" t="n">
        <v>6404199000</v>
      </c>
      <c r="BO149" s="21" t="n">
        <v>94514376</v>
      </c>
      <c r="BP149" s="36" t="n">
        <v>44371</v>
      </c>
    </row>
    <row r="150" customFormat="false" ht="28.9" hidden="false" customHeight="false" outlineLevel="0" collapsed="false">
      <c r="A150" s="21" t="n">
        <v>2000</v>
      </c>
      <c r="B150" s="21" t="n">
        <v>100291085</v>
      </c>
      <c r="C150" s="21" t="n">
        <v>10</v>
      </c>
      <c r="D150" s="21" t="s">
        <v>633</v>
      </c>
      <c r="E150" s="21" t="s">
        <v>634</v>
      </c>
      <c r="F150" s="21" t="s">
        <v>616</v>
      </c>
      <c r="G150" s="21" t="s">
        <v>68</v>
      </c>
      <c r="H150" s="21" t="n">
        <v>135388</v>
      </c>
      <c r="I150" s="21" t="s">
        <v>69</v>
      </c>
      <c r="J150" s="21" t="s">
        <v>100</v>
      </c>
      <c r="K150" s="21" t="s">
        <v>71</v>
      </c>
      <c r="L150" s="21" t="s">
        <v>403</v>
      </c>
      <c r="M150" s="21" t="s">
        <v>73</v>
      </c>
      <c r="N150" s="21" t="s">
        <v>888</v>
      </c>
      <c r="O150" s="21" t="s">
        <v>888</v>
      </c>
      <c r="P150" s="22" t="n">
        <v>172578</v>
      </c>
      <c r="Q150" s="21" t="s">
        <v>889</v>
      </c>
      <c r="R150" s="21" t="s">
        <v>890</v>
      </c>
      <c r="S150" s="21"/>
      <c r="T150" s="21"/>
      <c r="U150" s="21" t="s">
        <v>351</v>
      </c>
      <c r="V150" s="21" t="s">
        <v>351</v>
      </c>
      <c r="W150" s="38" t="s">
        <v>351</v>
      </c>
      <c r="X150" s="38" t="s">
        <v>619</v>
      </c>
      <c r="Y150" s="21" t="n">
        <v>204</v>
      </c>
      <c r="Z150" s="21"/>
      <c r="AA150" s="21" t="n">
        <v>6896811</v>
      </c>
      <c r="AB150" s="21" t="s">
        <v>873</v>
      </c>
      <c r="AC150" s="23" t="n">
        <v>33.15</v>
      </c>
      <c r="AD150" s="23" t="n">
        <v>6762.6</v>
      </c>
      <c r="AE150" s="21" t="s">
        <v>888</v>
      </c>
      <c r="AF150" s="24" t="n">
        <v>95.88</v>
      </c>
      <c r="AG150" s="25" t="n">
        <v>1380.48738</v>
      </c>
      <c r="AH150" s="25" t="n">
        <v>43.9569</v>
      </c>
      <c r="AI150" s="26" t="n">
        <v>204</v>
      </c>
      <c r="AJ150" s="26"/>
      <c r="AK150" s="26"/>
      <c r="AL150" s="26"/>
      <c r="AM150" s="27" t="s">
        <v>81</v>
      </c>
      <c r="AN150" s="28" t="s">
        <v>627</v>
      </c>
      <c r="AO150" s="28" t="s">
        <v>628</v>
      </c>
      <c r="AP150" s="29" t="n">
        <v>44370</v>
      </c>
      <c r="AQ150" s="29" t="n">
        <v>44426</v>
      </c>
      <c r="AR150" s="29" t="n">
        <v>44407</v>
      </c>
      <c r="AS150" s="30" t="n">
        <v>44439</v>
      </c>
      <c r="AT150" s="31" t="n">
        <v>44413</v>
      </c>
      <c r="AU150" s="32" t="s">
        <v>885</v>
      </c>
      <c r="AV150" s="21"/>
      <c r="AW150" s="27"/>
      <c r="AX150" s="33" t="s">
        <v>891</v>
      </c>
      <c r="AY150" s="33" t="s">
        <v>888</v>
      </c>
      <c r="AZ150" s="21" t="n">
        <v>172578</v>
      </c>
      <c r="BA150" s="21" t="s">
        <v>892</v>
      </c>
      <c r="BB150" s="21" t="s">
        <v>890</v>
      </c>
      <c r="BC150" s="21" t="s">
        <v>86</v>
      </c>
      <c r="BD150" s="21" t="s">
        <v>87</v>
      </c>
      <c r="BE150" s="21" t="s">
        <v>88</v>
      </c>
      <c r="BF150" s="21" t="s">
        <v>88</v>
      </c>
      <c r="BG150" s="21" t="s">
        <v>89</v>
      </c>
      <c r="BH150" s="21" t="s">
        <v>90</v>
      </c>
      <c r="BI150" s="21" t="s">
        <v>642</v>
      </c>
      <c r="BJ150" s="21" t="n">
        <v>204</v>
      </c>
      <c r="BK150" s="21" t="n">
        <v>33.15</v>
      </c>
      <c r="BL150" s="21" t="n">
        <f aca="false">BJ150*BK150</f>
        <v>6762.6</v>
      </c>
      <c r="BM150" s="21" t="s">
        <v>170</v>
      </c>
      <c r="BN150" s="21" t="n">
        <v>6404199000</v>
      </c>
      <c r="BO150" s="21" t="n">
        <v>94514376</v>
      </c>
      <c r="BP150" s="36" t="n">
        <v>44371</v>
      </c>
    </row>
    <row r="151" customFormat="false" ht="14.45" hidden="false" customHeight="false" outlineLevel="0" collapsed="false">
      <c r="A151" s="21" t="n">
        <v>2000</v>
      </c>
      <c r="B151" s="21" t="n">
        <v>100291237</v>
      </c>
      <c r="C151" s="21" t="n">
        <v>10</v>
      </c>
      <c r="D151" s="21" t="s">
        <v>633</v>
      </c>
      <c r="E151" s="21" t="s">
        <v>634</v>
      </c>
      <c r="F151" s="21" t="s">
        <v>616</v>
      </c>
      <c r="G151" s="21" t="s">
        <v>68</v>
      </c>
      <c r="H151" s="21" t="n">
        <v>135388</v>
      </c>
      <c r="I151" s="21" t="s">
        <v>69</v>
      </c>
      <c r="J151" s="21" t="s">
        <v>100</v>
      </c>
      <c r="K151" s="21" t="s">
        <v>71</v>
      </c>
      <c r="L151" s="21" t="s">
        <v>72</v>
      </c>
      <c r="M151" s="21" t="s">
        <v>73</v>
      </c>
      <c r="N151" s="21" t="s">
        <v>893</v>
      </c>
      <c r="O151" s="21" t="s">
        <v>893</v>
      </c>
      <c r="P151" s="22" t="n">
        <v>171305</v>
      </c>
      <c r="Q151" s="21" t="s">
        <v>103</v>
      </c>
      <c r="R151" s="21" t="s">
        <v>894</v>
      </c>
      <c r="S151" s="21"/>
      <c r="T151" s="21"/>
      <c r="U151" s="21" t="s">
        <v>351</v>
      </c>
      <c r="V151" s="21" t="s">
        <v>351</v>
      </c>
      <c r="W151" s="38" t="s">
        <v>351</v>
      </c>
      <c r="X151" s="38" t="s">
        <v>619</v>
      </c>
      <c r="Y151" s="21" t="n">
        <v>127</v>
      </c>
      <c r="Z151" s="21"/>
      <c r="AA151" s="21" t="n">
        <v>6757636</v>
      </c>
      <c r="AB151" s="21" t="s">
        <v>105</v>
      </c>
      <c r="AC151" s="23" t="n">
        <v>25.5</v>
      </c>
      <c r="AD151" s="23" t="n">
        <v>3238.5</v>
      </c>
      <c r="AE151" s="21" t="s">
        <v>893</v>
      </c>
      <c r="AF151" s="24" t="n">
        <v>59.69</v>
      </c>
      <c r="AG151" s="25" t="n">
        <v>663.84805</v>
      </c>
      <c r="AH151" s="25" t="n">
        <v>21.05025</v>
      </c>
      <c r="AI151" s="26" t="n">
        <v>127</v>
      </c>
      <c r="AJ151" s="26" t="n">
        <v>24</v>
      </c>
      <c r="AK151" s="26" t="n">
        <v>104</v>
      </c>
      <c r="AL151" s="26" t="n">
        <v>-1</v>
      </c>
      <c r="AM151" s="27" t="s">
        <v>106</v>
      </c>
      <c r="AN151" s="28" t="s">
        <v>627</v>
      </c>
      <c r="AO151" s="28" t="s">
        <v>628</v>
      </c>
      <c r="AP151" s="29" t="n">
        <v>44370</v>
      </c>
      <c r="AQ151" s="29" t="n">
        <v>44426</v>
      </c>
      <c r="AR151" s="29" t="n">
        <v>44407</v>
      </c>
      <c r="AS151" s="30" t="n">
        <v>44439</v>
      </c>
      <c r="AT151" s="31" t="n">
        <v>44409</v>
      </c>
      <c r="AU151" s="32" t="s">
        <v>424</v>
      </c>
      <c r="AV151" s="21"/>
      <c r="AW151" s="27"/>
      <c r="AX151" s="33" t="s">
        <v>895</v>
      </c>
      <c r="AY151" s="33" t="s">
        <v>893</v>
      </c>
      <c r="AZ151" s="21" t="n">
        <v>171305</v>
      </c>
      <c r="BA151" s="21" t="s">
        <v>896</v>
      </c>
      <c r="BB151" s="21" t="s">
        <v>894</v>
      </c>
      <c r="BC151" s="21" t="s">
        <v>86</v>
      </c>
      <c r="BD151" s="21" t="s">
        <v>87</v>
      </c>
      <c r="BE151" s="21" t="s">
        <v>897</v>
      </c>
      <c r="BF151" s="21" t="s">
        <v>118</v>
      </c>
      <c r="BG151" s="21" t="s">
        <v>89</v>
      </c>
      <c r="BH151" s="21" t="s">
        <v>90</v>
      </c>
      <c r="BI151" s="21" t="s">
        <v>642</v>
      </c>
      <c r="BJ151" s="21" t="n">
        <v>127</v>
      </c>
      <c r="BK151" s="21" t="n">
        <v>25.5</v>
      </c>
      <c r="BL151" s="21" t="n">
        <f aca="false">BJ151*BK151</f>
        <v>3238.5</v>
      </c>
      <c r="BM151" s="21" t="s">
        <v>898</v>
      </c>
      <c r="BN151" s="21" t="n">
        <v>6404199000</v>
      </c>
      <c r="BO151" s="21" t="n">
        <v>94514374</v>
      </c>
      <c r="BP151" s="34" t="n">
        <v>44371</v>
      </c>
    </row>
    <row r="152" customFormat="false" ht="14.45" hidden="false" customHeight="false" outlineLevel="0" collapsed="false">
      <c r="A152" s="21" t="n">
        <v>2000</v>
      </c>
      <c r="B152" s="21" t="n">
        <v>100291285</v>
      </c>
      <c r="C152" s="21" t="n">
        <v>10</v>
      </c>
      <c r="D152" s="21" t="s">
        <v>633</v>
      </c>
      <c r="E152" s="21" t="s">
        <v>634</v>
      </c>
      <c r="F152" s="21" t="s">
        <v>616</v>
      </c>
      <c r="G152" s="21" t="s">
        <v>68</v>
      </c>
      <c r="H152" s="21" t="n">
        <v>135388</v>
      </c>
      <c r="I152" s="21" t="s">
        <v>69</v>
      </c>
      <c r="J152" s="21" t="s">
        <v>100</v>
      </c>
      <c r="K152" s="21" t="s">
        <v>71</v>
      </c>
      <c r="L152" s="21" t="s">
        <v>72</v>
      </c>
      <c r="M152" s="21" t="s">
        <v>101</v>
      </c>
      <c r="N152" s="21" t="s">
        <v>899</v>
      </c>
      <c r="O152" s="21" t="s">
        <v>899</v>
      </c>
      <c r="P152" s="22" t="s">
        <v>900</v>
      </c>
      <c r="Q152" s="21" t="s">
        <v>901</v>
      </c>
      <c r="R152" s="21" t="s">
        <v>902</v>
      </c>
      <c r="S152" s="21"/>
      <c r="T152" s="21"/>
      <c r="U152" s="21" t="s">
        <v>351</v>
      </c>
      <c r="V152" s="21" t="s">
        <v>351</v>
      </c>
      <c r="W152" s="38" t="s">
        <v>351</v>
      </c>
      <c r="X152" s="38" t="s">
        <v>619</v>
      </c>
      <c r="Y152" s="21" t="n">
        <v>324</v>
      </c>
      <c r="Z152" s="21"/>
      <c r="AA152" s="21" t="n">
        <v>6846688</v>
      </c>
      <c r="AB152" s="21" t="s">
        <v>239</v>
      </c>
      <c r="AC152" s="23" t="n">
        <v>17.85</v>
      </c>
      <c r="AD152" s="23" t="n">
        <v>5783.4</v>
      </c>
      <c r="AE152" s="21" t="s">
        <v>899</v>
      </c>
      <c r="AF152" s="24" t="n">
        <v>152.28</v>
      </c>
      <c r="AG152" s="25" t="n">
        <v>1194.65442</v>
      </c>
      <c r="AH152" s="25" t="n">
        <v>37.5921</v>
      </c>
      <c r="AI152" s="26" t="n">
        <v>324</v>
      </c>
      <c r="AJ152" s="26" t="n">
        <v>10</v>
      </c>
      <c r="AK152" s="26" t="n">
        <v>242</v>
      </c>
      <c r="AL152" s="26" t="n">
        <v>72</v>
      </c>
      <c r="AM152" s="27" t="s">
        <v>106</v>
      </c>
      <c r="AN152" s="28" t="s">
        <v>627</v>
      </c>
      <c r="AO152" s="28" t="s">
        <v>628</v>
      </c>
      <c r="AP152" s="29" t="n">
        <v>44370</v>
      </c>
      <c r="AQ152" s="29" t="n">
        <v>44426</v>
      </c>
      <c r="AR152" s="29" t="n">
        <v>44407</v>
      </c>
      <c r="AS152" s="30" t="n">
        <v>44439</v>
      </c>
      <c r="AT152" s="31"/>
      <c r="AU152" s="32" t="s">
        <v>291</v>
      </c>
      <c r="AV152" s="21"/>
      <c r="AW152" s="27"/>
      <c r="AX152" s="33" t="s">
        <v>903</v>
      </c>
      <c r="AY152" s="33" t="s">
        <v>899</v>
      </c>
      <c r="AZ152" s="21" t="s">
        <v>900</v>
      </c>
      <c r="BA152" s="21" t="s">
        <v>904</v>
      </c>
      <c r="BB152" s="21" t="s">
        <v>902</v>
      </c>
      <c r="BC152" s="21" t="s">
        <v>86</v>
      </c>
      <c r="BD152" s="21" t="s">
        <v>87</v>
      </c>
      <c r="BE152" s="21" t="s">
        <v>88</v>
      </c>
      <c r="BF152" s="21" t="s">
        <v>88</v>
      </c>
      <c r="BG152" s="21" t="s">
        <v>89</v>
      </c>
      <c r="BH152" s="21" t="s">
        <v>90</v>
      </c>
      <c r="BI152" s="21" t="s">
        <v>642</v>
      </c>
      <c r="BJ152" s="21" t="n">
        <v>324</v>
      </c>
      <c r="BK152" s="21" t="n">
        <v>17.85</v>
      </c>
      <c r="BL152" s="21" t="n">
        <f aca="false">BJ152*BK152</f>
        <v>5783.4</v>
      </c>
      <c r="BM152" s="21" t="s">
        <v>111</v>
      </c>
      <c r="BN152" s="21" t="n">
        <v>6404199000</v>
      </c>
      <c r="BO152" s="21" t="n">
        <v>94514375</v>
      </c>
      <c r="BP152" s="36" t="n">
        <v>44371</v>
      </c>
    </row>
    <row r="153" customFormat="false" ht="14.45" hidden="false" customHeight="false" outlineLevel="0" collapsed="false">
      <c r="A153" s="21" t="n">
        <v>2000</v>
      </c>
      <c r="B153" s="21" t="n">
        <v>100291297</v>
      </c>
      <c r="C153" s="21" t="n">
        <v>10</v>
      </c>
      <c r="D153" s="21" t="s">
        <v>633</v>
      </c>
      <c r="E153" s="21" t="s">
        <v>634</v>
      </c>
      <c r="F153" s="21" t="s">
        <v>616</v>
      </c>
      <c r="G153" s="21" t="s">
        <v>68</v>
      </c>
      <c r="H153" s="21" t="n">
        <v>135388</v>
      </c>
      <c r="I153" s="21" t="s">
        <v>69</v>
      </c>
      <c r="J153" s="21" t="s">
        <v>100</v>
      </c>
      <c r="K153" s="21" t="s">
        <v>71</v>
      </c>
      <c r="L153" s="21" t="s">
        <v>72</v>
      </c>
      <c r="M153" s="21" t="s">
        <v>101</v>
      </c>
      <c r="N153" s="21" t="s">
        <v>905</v>
      </c>
      <c r="O153" s="21" t="s">
        <v>905</v>
      </c>
      <c r="P153" s="22" t="s">
        <v>906</v>
      </c>
      <c r="Q153" s="21" t="s">
        <v>901</v>
      </c>
      <c r="R153" s="21" t="s">
        <v>902</v>
      </c>
      <c r="S153" s="21"/>
      <c r="T153" s="21"/>
      <c r="U153" s="21" t="s">
        <v>351</v>
      </c>
      <c r="V153" s="21" t="s">
        <v>351</v>
      </c>
      <c r="W153" s="38" t="s">
        <v>351</v>
      </c>
      <c r="X153" s="38" t="s">
        <v>619</v>
      </c>
      <c r="Y153" s="21" t="n">
        <v>228</v>
      </c>
      <c r="Z153" s="21"/>
      <c r="AA153" s="21" t="n">
        <v>6846688</v>
      </c>
      <c r="AB153" s="21" t="s">
        <v>239</v>
      </c>
      <c r="AC153" s="23" t="n">
        <v>16.58</v>
      </c>
      <c r="AD153" s="23" t="n">
        <v>3780.24</v>
      </c>
      <c r="AE153" s="21" t="s">
        <v>905</v>
      </c>
      <c r="AF153" s="24" t="n">
        <v>107.16</v>
      </c>
      <c r="AG153" s="25" t="n">
        <v>782.394312</v>
      </c>
      <c r="AH153" s="25" t="n">
        <v>24.57156</v>
      </c>
      <c r="AI153" s="26" t="n">
        <v>228</v>
      </c>
      <c r="AJ153" s="26" t="n">
        <v>11</v>
      </c>
      <c r="AK153" s="26" t="n">
        <v>86</v>
      </c>
      <c r="AL153" s="26" t="n">
        <v>131</v>
      </c>
      <c r="AM153" s="27" t="s">
        <v>106</v>
      </c>
      <c r="AN153" s="28" t="s">
        <v>627</v>
      </c>
      <c r="AO153" s="28" t="s">
        <v>628</v>
      </c>
      <c r="AP153" s="29" t="n">
        <v>44370</v>
      </c>
      <c r="AQ153" s="29" t="n">
        <v>44426</v>
      </c>
      <c r="AR153" s="29" t="n">
        <v>44407</v>
      </c>
      <c r="AS153" s="30" t="n">
        <v>44439</v>
      </c>
      <c r="AT153" s="31"/>
      <c r="AU153" s="32" t="s">
        <v>291</v>
      </c>
      <c r="AV153" s="21"/>
      <c r="AW153" s="27"/>
      <c r="AX153" s="33" t="s">
        <v>907</v>
      </c>
      <c r="AY153" s="33" t="s">
        <v>905</v>
      </c>
      <c r="AZ153" s="21" t="s">
        <v>906</v>
      </c>
      <c r="BA153" s="21" t="s">
        <v>908</v>
      </c>
      <c r="BB153" s="21" t="s">
        <v>902</v>
      </c>
      <c r="BC153" s="21" t="s">
        <v>86</v>
      </c>
      <c r="BD153" s="21" t="s">
        <v>87</v>
      </c>
      <c r="BE153" s="21" t="s">
        <v>88</v>
      </c>
      <c r="BF153" s="21" t="s">
        <v>88</v>
      </c>
      <c r="BG153" s="21" t="s">
        <v>89</v>
      </c>
      <c r="BH153" s="21" t="s">
        <v>90</v>
      </c>
      <c r="BI153" s="21" t="s">
        <v>642</v>
      </c>
      <c r="BJ153" s="21" t="n">
        <v>228</v>
      </c>
      <c r="BK153" s="21" t="n">
        <v>16.58</v>
      </c>
      <c r="BL153" s="21" t="n">
        <f aca="false">BJ153*BK153</f>
        <v>3780.24</v>
      </c>
      <c r="BM153" s="21" t="s">
        <v>111</v>
      </c>
      <c r="BN153" s="21" t="n">
        <v>6404199000</v>
      </c>
      <c r="BO153" s="21" t="n">
        <v>94514375</v>
      </c>
      <c r="BP153" s="36" t="n">
        <v>44371</v>
      </c>
    </row>
    <row r="154" customFormat="false" ht="28.9" hidden="false" customHeight="false" outlineLevel="0" collapsed="false">
      <c r="A154" s="21" t="n">
        <v>2000</v>
      </c>
      <c r="B154" s="21" t="n">
        <v>100291340</v>
      </c>
      <c r="C154" s="21" t="n">
        <v>10</v>
      </c>
      <c r="D154" s="21" t="s">
        <v>633</v>
      </c>
      <c r="E154" s="21" t="s">
        <v>634</v>
      </c>
      <c r="F154" s="21" t="s">
        <v>616</v>
      </c>
      <c r="G154" s="21" t="s">
        <v>68</v>
      </c>
      <c r="H154" s="21" t="n">
        <v>135388</v>
      </c>
      <c r="I154" s="21" t="s">
        <v>69</v>
      </c>
      <c r="J154" s="21" t="s">
        <v>100</v>
      </c>
      <c r="K154" s="21" t="s">
        <v>71</v>
      </c>
      <c r="L154" s="21" t="s">
        <v>649</v>
      </c>
      <c r="M154" s="21" t="s">
        <v>101</v>
      </c>
      <c r="N154" s="21" t="s">
        <v>909</v>
      </c>
      <c r="O154" s="21" t="s">
        <v>909</v>
      </c>
      <c r="P154" s="22" t="n">
        <v>171326</v>
      </c>
      <c r="Q154" s="21" t="s">
        <v>399</v>
      </c>
      <c r="R154" s="21" t="s">
        <v>910</v>
      </c>
      <c r="S154" s="21"/>
      <c r="T154" s="21"/>
      <c r="U154" s="21" t="s">
        <v>351</v>
      </c>
      <c r="V154" s="21" t="s">
        <v>911</v>
      </c>
      <c r="W154" s="38" t="s">
        <v>911</v>
      </c>
      <c r="X154" s="38" t="s">
        <v>619</v>
      </c>
      <c r="Y154" s="21" t="n">
        <v>24</v>
      </c>
      <c r="Z154" s="21"/>
      <c r="AA154" s="21" t="n">
        <v>6757636</v>
      </c>
      <c r="AB154" s="21" t="s">
        <v>105</v>
      </c>
      <c r="AC154" s="23" t="n">
        <v>22.95</v>
      </c>
      <c r="AD154" s="23" t="n">
        <v>550.8</v>
      </c>
      <c r="AE154" s="21" t="s">
        <v>909</v>
      </c>
      <c r="AF154" s="24" t="n">
        <v>30</v>
      </c>
      <c r="AG154" s="25" t="n">
        <v>116.87604</v>
      </c>
      <c r="AH154" s="25" t="n">
        <v>3.5802</v>
      </c>
      <c r="AI154" s="26" t="n">
        <v>24</v>
      </c>
      <c r="AJ154" s="26" t="n">
        <v>23</v>
      </c>
      <c r="AK154" s="26" t="n">
        <v>0</v>
      </c>
      <c r="AL154" s="26" t="n">
        <v>1</v>
      </c>
      <c r="AM154" s="27" t="s">
        <v>106</v>
      </c>
      <c r="AN154" s="28" t="s">
        <v>912</v>
      </c>
      <c r="AO154" s="28" t="s">
        <v>913</v>
      </c>
      <c r="AP154" s="29" t="n">
        <v>44457</v>
      </c>
      <c r="AQ154" s="29" t="n">
        <v>44458</v>
      </c>
      <c r="AR154" s="29" t="n">
        <v>44407</v>
      </c>
      <c r="AS154" s="30" t="n">
        <v>44530</v>
      </c>
      <c r="AT154" s="31" t="n">
        <v>44409</v>
      </c>
      <c r="AU154" s="32" t="s">
        <v>914</v>
      </c>
      <c r="AV154" s="21"/>
      <c r="AW154" s="27"/>
      <c r="AX154" s="33" t="s">
        <v>915</v>
      </c>
      <c r="AY154" s="33" t="s">
        <v>909</v>
      </c>
      <c r="AZ154" s="21" t="n">
        <v>171326</v>
      </c>
      <c r="BA154" s="21" t="s">
        <v>916</v>
      </c>
      <c r="BB154" s="21" t="s">
        <v>910</v>
      </c>
      <c r="BC154" s="21" t="s">
        <v>86</v>
      </c>
      <c r="BD154" s="21" t="s">
        <v>87</v>
      </c>
      <c r="BE154" s="21" t="s">
        <v>110</v>
      </c>
      <c r="BF154" s="21" t="s">
        <v>917</v>
      </c>
      <c r="BG154" s="21" t="s">
        <v>89</v>
      </c>
      <c r="BH154" s="21" t="s">
        <v>90</v>
      </c>
      <c r="BI154" s="21" t="s">
        <v>642</v>
      </c>
      <c r="BJ154" s="21" t="n">
        <v>24</v>
      </c>
      <c r="BK154" s="21" t="n">
        <v>22.95</v>
      </c>
      <c r="BL154" s="21" t="n">
        <f aca="false">BJ154*BK154</f>
        <v>550.8</v>
      </c>
      <c r="BM154" s="21" t="s">
        <v>99</v>
      </c>
      <c r="BN154" s="21" t="n">
        <v>6403999600</v>
      </c>
      <c r="BO154" s="21"/>
    </row>
    <row r="155" customFormat="false" ht="14.45" hidden="false" customHeight="false" outlineLevel="0" collapsed="false">
      <c r="A155" s="21" t="n">
        <v>2000</v>
      </c>
      <c r="B155" s="21" t="n">
        <v>100291440</v>
      </c>
      <c r="C155" s="21" t="n">
        <v>10</v>
      </c>
      <c r="D155" s="21" t="s">
        <v>633</v>
      </c>
      <c r="E155" s="21" t="s">
        <v>634</v>
      </c>
      <c r="F155" s="21" t="s">
        <v>616</v>
      </c>
      <c r="G155" s="21" t="s">
        <v>68</v>
      </c>
      <c r="H155" s="21" t="n">
        <v>135388</v>
      </c>
      <c r="I155" s="21" t="s">
        <v>69</v>
      </c>
      <c r="J155" s="21" t="s">
        <v>100</v>
      </c>
      <c r="K155" s="21" t="s">
        <v>71</v>
      </c>
      <c r="L155" s="21" t="s">
        <v>72</v>
      </c>
      <c r="M155" s="21" t="s">
        <v>73</v>
      </c>
      <c r="N155" s="21" t="s">
        <v>918</v>
      </c>
      <c r="O155" s="21" t="s">
        <v>918</v>
      </c>
      <c r="P155" s="22" t="n">
        <v>171662</v>
      </c>
      <c r="Q155" s="21" t="s">
        <v>158</v>
      </c>
      <c r="R155" s="21" t="s">
        <v>919</v>
      </c>
      <c r="S155" s="21"/>
      <c r="T155" s="21"/>
      <c r="U155" s="21" t="s">
        <v>351</v>
      </c>
      <c r="V155" s="21" t="s">
        <v>351</v>
      </c>
      <c r="W155" s="38" t="s">
        <v>351</v>
      </c>
      <c r="X155" s="38" t="s">
        <v>619</v>
      </c>
      <c r="Y155" s="21" t="n">
        <v>168</v>
      </c>
      <c r="Z155" s="21"/>
      <c r="AA155" s="21" t="n">
        <v>6757636</v>
      </c>
      <c r="AB155" s="21" t="s">
        <v>105</v>
      </c>
      <c r="AC155" s="23" t="n">
        <v>26.78</v>
      </c>
      <c r="AD155" s="23" t="n">
        <v>4499.04</v>
      </c>
      <c r="AE155" s="21" t="s">
        <v>918</v>
      </c>
      <c r="AF155" s="24" t="n">
        <v>78.96</v>
      </c>
      <c r="AG155" s="25" t="n">
        <v>921.448752</v>
      </c>
      <c r="AH155" s="25" t="n">
        <v>29.24376</v>
      </c>
      <c r="AI155" s="26" t="n">
        <v>168</v>
      </c>
      <c r="AJ155" s="26" t="n">
        <v>64</v>
      </c>
      <c r="AK155" s="26" t="n">
        <v>106</v>
      </c>
      <c r="AL155" s="26" t="n">
        <v>-2</v>
      </c>
      <c r="AM155" s="27" t="s">
        <v>106</v>
      </c>
      <c r="AN155" s="28" t="s">
        <v>627</v>
      </c>
      <c r="AO155" s="28" t="s">
        <v>628</v>
      </c>
      <c r="AP155" s="29" t="n">
        <v>44370</v>
      </c>
      <c r="AQ155" s="29" t="n">
        <v>44426</v>
      </c>
      <c r="AR155" s="29" t="n">
        <v>44407</v>
      </c>
      <c r="AS155" s="30" t="n">
        <v>44439</v>
      </c>
      <c r="AT155" s="31" t="n">
        <v>44409</v>
      </c>
      <c r="AU155" s="32" t="s">
        <v>424</v>
      </c>
      <c r="AV155" s="21"/>
      <c r="AW155" s="27"/>
      <c r="AX155" s="33" t="s">
        <v>920</v>
      </c>
      <c r="AY155" s="33" t="s">
        <v>918</v>
      </c>
      <c r="AZ155" s="21" t="n">
        <v>171662</v>
      </c>
      <c r="BA155" s="21" t="s">
        <v>921</v>
      </c>
      <c r="BB155" s="21" t="s">
        <v>919</v>
      </c>
      <c r="BC155" s="21" t="s">
        <v>86</v>
      </c>
      <c r="BD155" s="21" t="s">
        <v>87</v>
      </c>
      <c r="BE155" s="21" t="s">
        <v>897</v>
      </c>
      <c r="BF155" s="21" t="s">
        <v>118</v>
      </c>
      <c r="BG155" s="21" t="s">
        <v>89</v>
      </c>
      <c r="BH155" s="21" t="s">
        <v>90</v>
      </c>
      <c r="BI155" s="21" t="s">
        <v>642</v>
      </c>
      <c r="BJ155" s="21" t="n">
        <v>168</v>
      </c>
      <c r="BK155" s="21" t="n">
        <v>26.78</v>
      </c>
      <c r="BL155" s="21" t="n">
        <f aca="false">BJ155*BK155</f>
        <v>4499.04</v>
      </c>
      <c r="BM155" s="21" t="s">
        <v>275</v>
      </c>
      <c r="BN155" s="21" t="n">
        <v>6404199000</v>
      </c>
      <c r="BO155" s="21" t="n">
        <v>94514374</v>
      </c>
      <c r="BP155" s="34" t="n">
        <v>44371</v>
      </c>
    </row>
    <row r="156" customFormat="false" ht="14.45" hidden="false" customHeight="false" outlineLevel="0" collapsed="false">
      <c r="A156" s="21" t="n">
        <v>2000</v>
      </c>
      <c r="B156" s="21" t="n">
        <v>100291441</v>
      </c>
      <c r="C156" s="21" t="n">
        <v>10</v>
      </c>
      <c r="D156" s="21" t="s">
        <v>633</v>
      </c>
      <c r="E156" s="21" t="s">
        <v>634</v>
      </c>
      <c r="F156" s="21" t="s">
        <v>616</v>
      </c>
      <c r="G156" s="21" t="s">
        <v>68</v>
      </c>
      <c r="H156" s="21" t="n">
        <v>135388</v>
      </c>
      <c r="I156" s="21" t="s">
        <v>69</v>
      </c>
      <c r="J156" s="21" t="s">
        <v>100</v>
      </c>
      <c r="K156" s="21" t="s">
        <v>71</v>
      </c>
      <c r="L156" s="21" t="s">
        <v>72</v>
      </c>
      <c r="M156" s="21" t="s">
        <v>73</v>
      </c>
      <c r="N156" s="21" t="s">
        <v>922</v>
      </c>
      <c r="O156" s="21" t="s">
        <v>922</v>
      </c>
      <c r="P156" s="22" t="n">
        <v>171663</v>
      </c>
      <c r="Q156" s="21" t="s">
        <v>221</v>
      </c>
      <c r="R156" s="21" t="s">
        <v>923</v>
      </c>
      <c r="S156" s="21"/>
      <c r="T156" s="21"/>
      <c r="U156" s="21" t="s">
        <v>351</v>
      </c>
      <c r="V156" s="21" t="s">
        <v>351</v>
      </c>
      <c r="W156" s="38" t="s">
        <v>351</v>
      </c>
      <c r="X156" s="38" t="s">
        <v>619</v>
      </c>
      <c r="Y156" s="21" t="n">
        <v>74</v>
      </c>
      <c r="Z156" s="21"/>
      <c r="AA156" s="21" t="n">
        <v>6757636</v>
      </c>
      <c r="AB156" s="21" t="s">
        <v>105</v>
      </c>
      <c r="AC156" s="23" t="n">
        <v>33.15</v>
      </c>
      <c r="AD156" s="23" t="n">
        <v>2453.1</v>
      </c>
      <c r="AE156" s="21" t="s">
        <v>922</v>
      </c>
      <c r="AF156" s="24" t="n">
        <v>34.78</v>
      </c>
      <c r="AG156" s="25" t="n">
        <v>500.76503</v>
      </c>
      <c r="AH156" s="25" t="n">
        <v>15.94515</v>
      </c>
      <c r="AI156" s="26" t="n">
        <v>74</v>
      </c>
      <c r="AJ156" s="26" t="n">
        <v>8</v>
      </c>
      <c r="AK156" s="26" t="n">
        <v>66</v>
      </c>
      <c r="AL156" s="26" t="n">
        <v>0</v>
      </c>
      <c r="AM156" s="27" t="s">
        <v>106</v>
      </c>
      <c r="AN156" s="28" t="s">
        <v>627</v>
      </c>
      <c r="AO156" s="28" t="s">
        <v>628</v>
      </c>
      <c r="AP156" s="29" t="n">
        <v>44370</v>
      </c>
      <c r="AQ156" s="29" t="n">
        <v>44426</v>
      </c>
      <c r="AR156" s="29" t="n">
        <v>44407</v>
      </c>
      <c r="AS156" s="30" t="n">
        <v>44439</v>
      </c>
      <c r="AT156" s="31"/>
      <c r="AU156" s="32" t="s">
        <v>924</v>
      </c>
      <c r="AV156" s="21"/>
      <c r="AW156" s="27"/>
      <c r="AX156" s="33" t="s">
        <v>925</v>
      </c>
      <c r="AY156" s="33" t="s">
        <v>922</v>
      </c>
      <c r="AZ156" s="21" t="n">
        <v>171663</v>
      </c>
      <c r="BA156" s="21" t="s">
        <v>926</v>
      </c>
      <c r="BB156" s="21" t="s">
        <v>923</v>
      </c>
      <c r="BC156" s="21" t="s">
        <v>86</v>
      </c>
      <c r="BD156" s="21" t="s">
        <v>201</v>
      </c>
      <c r="BE156" s="21" t="s">
        <v>118</v>
      </c>
      <c r="BF156" s="21" t="s">
        <v>118</v>
      </c>
      <c r="BG156" s="21" t="s">
        <v>89</v>
      </c>
      <c r="BH156" s="21" t="s">
        <v>90</v>
      </c>
      <c r="BI156" s="21" t="s">
        <v>642</v>
      </c>
      <c r="BJ156" s="21" t="n">
        <v>74</v>
      </c>
      <c r="BK156" s="21" t="n">
        <v>33.15</v>
      </c>
      <c r="BL156" s="21" t="n">
        <f aca="false">BJ156*BK156</f>
        <v>2453.1</v>
      </c>
      <c r="BM156" s="21" t="s">
        <v>202</v>
      </c>
      <c r="BN156" s="21" t="n">
        <v>6404199000</v>
      </c>
      <c r="BO156" s="21" t="n">
        <v>94514374</v>
      </c>
      <c r="BP156" s="34" t="n">
        <v>44371</v>
      </c>
    </row>
    <row r="157" customFormat="false" ht="14.45" hidden="false" customHeight="false" outlineLevel="0" collapsed="false">
      <c r="A157" s="21" t="n">
        <v>2000</v>
      </c>
      <c r="B157" s="21" t="n">
        <v>100291442</v>
      </c>
      <c r="C157" s="21" t="n">
        <v>10</v>
      </c>
      <c r="D157" s="21" t="s">
        <v>633</v>
      </c>
      <c r="E157" s="21" t="s">
        <v>634</v>
      </c>
      <c r="F157" s="21" t="s">
        <v>616</v>
      </c>
      <c r="G157" s="21" t="s">
        <v>68</v>
      </c>
      <c r="H157" s="21" t="n">
        <v>135388</v>
      </c>
      <c r="I157" s="21" t="s">
        <v>69</v>
      </c>
      <c r="J157" s="21" t="s">
        <v>100</v>
      </c>
      <c r="K157" s="21" t="s">
        <v>71</v>
      </c>
      <c r="L157" s="21" t="s">
        <v>72</v>
      </c>
      <c r="M157" s="21" t="s">
        <v>73</v>
      </c>
      <c r="N157" s="21" t="s">
        <v>927</v>
      </c>
      <c r="O157" s="21" t="s">
        <v>927</v>
      </c>
      <c r="P157" s="22" t="n">
        <v>171664</v>
      </c>
      <c r="Q157" s="21" t="s">
        <v>417</v>
      </c>
      <c r="R157" s="21" t="s">
        <v>928</v>
      </c>
      <c r="S157" s="21"/>
      <c r="T157" s="21"/>
      <c r="U157" s="21" t="s">
        <v>351</v>
      </c>
      <c r="V157" s="21" t="s">
        <v>351</v>
      </c>
      <c r="W157" s="38" t="s">
        <v>351</v>
      </c>
      <c r="X157" s="38" t="s">
        <v>619</v>
      </c>
      <c r="Y157" s="21" t="n">
        <v>74</v>
      </c>
      <c r="Z157" s="21"/>
      <c r="AA157" s="21" t="n">
        <v>6757636</v>
      </c>
      <c r="AB157" s="21" t="s">
        <v>105</v>
      </c>
      <c r="AC157" s="23" t="n">
        <v>33.15</v>
      </c>
      <c r="AD157" s="23" t="n">
        <v>2453.1</v>
      </c>
      <c r="AE157" s="21" t="s">
        <v>927</v>
      </c>
      <c r="AF157" s="24" t="n">
        <v>34.78</v>
      </c>
      <c r="AG157" s="25" t="n">
        <v>500.76503</v>
      </c>
      <c r="AH157" s="25" t="n">
        <v>15.94515</v>
      </c>
      <c r="AI157" s="26" t="n">
        <v>74</v>
      </c>
      <c r="AJ157" s="26" t="n">
        <v>8</v>
      </c>
      <c r="AK157" s="26" t="n">
        <v>66</v>
      </c>
      <c r="AL157" s="26" t="n">
        <v>0</v>
      </c>
      <c r="AM157" s="27" t="s">
        <v>106</v>
      </c>
      <c r="AN157" s="28" t="s">
        <v>627</v>
      </c>
      <c r="AO157" s="28" t="s">
        <v>628</v>
      </c>
      <c r="AP157" s="29" t="n">
        <v>44370</v>
      </c>
      <c r="AQ157" s="29" t="n">
        <v>44426</v>
      </c>
      <c r="AR157" s="29" t="n">
        <v>44407</v>
      </c>
      <c r="AS157" s="30" t="n">
        <v>44439</v>
      </c>
      <c r="AT157" s="31"/>
      <c r="AU157" s="32" t="s">
        <v>924</v>
      </c>
      <c r="AV157" s="21"/>
      <c r="AW157" s="27"/>
      <c r="AX157" s="33" t="s">
        <v>929</v>
      </c>
      <c r="AY157" s="33" t="s">
        <v>927</v>
      </c>
      <c r="AZ157" s="21" t="n">
        <v>171664</v>
      </c>
      <c r="BA157" s="21" t="s">
        <v>930</v>
      </c>
      <c r="BB157" s="21" t="s">
        <v>928</v>
      </c>
      <c r="BC157" s="21" t="s">
        <v>86</v>
      </c>
      <c r="BD157" s="21" t="s">
        <v>201</v>
      </c>
      <c r="BE157" s="21" t="s">
        <v>118</v>
      </c>
      <c r="BF157" s="21" t="s">
        <v>118</v>
      </c>
      <c r="BG157" s="21" t="s">
        <v>89</v>
      </c>
      <c r="BH157" s="21" t="s">
        <v>90</v>
      </c>
      <c r="BI157" s="21" t="s">
        <v>642</v>
      </c>
      <c r="BJ157" s="21" t="n">
        <v>74</v>
      </c>
      <c r="BK157" s="21" t="n">
        <v>33.15</v>
      </c>
      <c r="BL157" s="21" t="n">
        <f aca="false">BJ157*BK157</f>
        <v>2453.1</v>
      </c>
      <c r="BM157" s="21" t="s">
        <v>202</v>
      </c>
      <c r="BN157" s="21" t="n">
        <v>6404199000</v>
      </c>
      <c r="BO157" s="21" t="n">
        <v>94514374</v>
      </c>
      <c r="BP157" s="34" t="n">
        <v>44371</v>
      </c>
    </row>
    <row r="158" customFormat="false" ht="14.45" hidden="false" customHeight="false" outlineLevel="0" collapsed="false">
      <c r="A158" s="21" t="n">
        <v>2000</v>
      </c>
      <c r="B158" s="21" t="n">
        <v>100291443</v>
      </c>
      <c r="C158" s="21" t="n">
        <v>10</v>
      </c>
      <c r="D158" s="21" t="s">
        <v>633</v>
      </c>
      <c r="E158" s="21" t="s">
        <v>634</v>
      </c>
      <c r="F158" s="21" t="s">
        <v>616</v>
      </c>
      <c r="G158" s="21" t="s">
        <v>68</v>
      </c>
      <c r="H158" s="21" t="n">
        <v>135388</v>
      </c>
      <c r="I158" s="21" t="s">
        <v>69</v>
      </c>
      <c r="J158" s="21" t="s">
        <v>100</v>
      </c>
      <c r="K158" s="21" t="s">
        <v>71</v>
      </c>
      <c r="L158" s="21" t="s">
        <v>72</v>
      </c>
      <c r="M158" s="21" t="s">
        <v>73</v>
      </c>
      <c r="N158" s="21" t="s">
        <v>931</v>
      </c>
      <c r="O158" s="21" t="s">
        <v>931</v>
      </c>
      <c r="P158" s="22" t="n">
        <v>171683</v>
      </c>
      <c r="Q158" s="21" t="s">
        <v>729</v>
      </c>
      <c r="R158" s="21" t="s">
        <v>730</v>
      </c>
      <c r="S158" s="21"/>
      <c r="T158" s="21"/>
      <c r="U158" s="21" t="s">
        <v>351</v>
      </c>
      <c r="V158" s="21" t="s">
        <v>351</v>
      </c>
      <c r="W158" s="38" t="s">
        <v>351</v>
      </c>
      <c r="X158" s="38" t="s">
        <v>619</v>
      </c>
      <c r="Y158" s="21" t="n">
        <v>624</v>
      </c>
      <c r="Z158" s="21"/>
      <c r="AA158" s="21" t="n">
        <v>6757636</v>
      </c>
      <c r="AB158" s="21" t="s">
        <v>105</v>
      </c>
      <c r="AC158" s="23" t="n">
        <v>24.23</v>
      </c>
      <c r="AD158" s="23" t="n">
        <v>15119.52</v>
      </c>
      <c r="AE158" s="21" t="s">
        <v>931</v>
      </c>
      <c r="AF158" s="24" t="n">
        <v>936</v>
      </c>
      <c r="AG158" s="25" t="n">
        <v>3230.76</v>
      </c>
      <c r="AH158" s="25" t="n">
        <v>98.27688</v>
      </c>
      <c r="AI158" s="26" t="n">
        <v>624</v>
      </c>
      <c r="AJ158" s="26" t="n">
        <v>360</v>
      </c>
      <c r="AK158" s="26" t="n">
        <v>255</v>
      </c>
      <c r="AL158" s="26" t="n">
        <v>9</v>
      </c>
      <c r="AM158" s="27" t="s">
        <v>106</v>
      </c>
      <c r="AN158" s="28" t="s">
        <v>627</v>
      </c>
      <c r="AO158" s="28" t="s">
        <v>628</v>
      </c>
      <c r="AP158" s="29" t="n">
        <v>44370</v>
      </c>
      <c r="AQ158" s="29" t="n">
        <v>44426</v>
      </c>
      <c r="AR158" s="29" t="n">
        <v>44407</v>
      </c>
      <c r="AS158" s="30" t="n">
        <v>44439</v>
      </c>
      <c r="AT158" s="31" t="n">
        <v>44409</v>
      </c>
      <c r="AU158" s="32" t="s">
        <v>693</v>
      </c>
      <c r="AV158" s="21"/>
      <c r="AW158" s="27"/>
      <c r="AX158" s="33" t="s">
        <v>932</v>
      </c>
      <c r="AY158" s="33" t="s">
        <v>931</v>
      </c>
      <c r="AZ158" s="21" t="n">
        <v>171683</v>
      </c>
      <c r="BA158" s="21" t="s">
        <v>933</v>
      </c>
      <c r="BB158" s="21" t="s">
        <v>730</v>
      </c>
      <c r="BC158" s="21" t="s">
        <v>696</v>
      </c>
      <c r="BD158" s="21" t="s">
        <v>87</v>
      </c>
      <c r="BE158" s="21" t="s">
        <v>824</v>
      </c>
      <c r="BF158" s="21" t="s">
        <v>118</v>
      </c>
      <c r="BG158" s="21" t="s">
        <v>89</v>
      </c>
      <c r="BH158" s="21" t="s">
        <v>90</v>
      </c>
      <c r="BI158" s="21" t="s">
        <v>642</v>
      </c>
      <c r="BJ158" s="21" t="n">
        <v>624</v>
      </c>
      <c r="BK158" s="21" t="n">
        <v>24.23</v>
      </c>
      <c r="BL158" s="21" t="n">
        <f aca="false">BJ158*BK158</f>
        <v>15119.52</v>
      </c>
      <c r="BM158" s="21" t="s">
        <v>275</v>
      </c>
      <c r="BN158" s="21" t="n">
        <v>6403911300</v>
      </c>
      <c r="BO158" s="21" t="n">
        <v>94514374</v>
      </c>
      <c r="BP158" s="34" t="n">
        <v>44371</v>
      </c>
    </row>
    <row r="159" customFormat="false" ht="14.45" hidden="false" customHeight="false" outlineLevel="0" collapsed="false">
      <c r="A159" s="21" t="n">
        <v>2000</v>
      </c>
      <c r="B159" s="21" t="n">
        <v>100291444</v>
      </c>
      <c r="C159" s="21" t="n">
        <v>10</v>
      </c>
      <c r="D159" s="21" t="s">
        <v>633</v>
      </c>
      <c r="E159" s="21" t="s">
        <v>634</v>
      </c>
      <c r="F159" s="21" t="s">
        <v>616</v>
      </c>
      <c r="G159" s="21" t="s">
        <v>68</v>
      </c>
      <c r="H159" s="21" t="n">
        <v>135388</v>
      </c>
      <c r="I159" s="21" t="s">
        <v>69</v>
      </c>
      <c r="J159" s="21" t="s">
        <v>100</v>
      </c>
      <c r="K159" s="21" t="s">
        <v>71</v>
      </c>
      <c r="L159" s="21" t="s">
        <v>72</v>
      </c>
      <c r="M159" s="21" t="s">
        <v>73</v>
      </c>
      <c r="N159" s="21" t="s">
        <v>934</v>
      </c>
      <c r="O159" s="21" t="s">
        <v>934</v>
      </c>
      <c r="P159" s="22" t="n">
        <v>171692</v>
      </c>
      <c r="Q159" s="21" t="s">
        <v>261</v>
      </c>
      <c r="R159" s="21" t="s">
        <v>935</v>
      </c>
      <c r="S159" s="21"/>
      <c r="T159" s="21"/>
      <c r="U159" s="21" t="s">
        <v>351</v>
      </c>
      <c r="V159" s="21" t="s">
        <v>351</v>
      </c>
      <c r="W159" s="38" t="s">
        <v>351</v>
      </c>
      <c r="X159" s="38" t="s">
        <v>619</v>
      </c>
      <c r="Y159" s="21" t="n">
        <v>120</v>
      </c>
      <c r="Z159" s="21"/>
      <c r="AA159" s="21" t="n">
        <v>6757636</v>
      </c>
      <c r="AB159" s="21" t="s">
        <v>105</v>
      </c>
      <c r="AC159" s="23" t="n">
        <v>25.5</v>
      </c>
      <c r="AD159" s="23" t="n">
        <v>3060</v>
      </c>
      <c r="AE159" s="21" t="s">
        <v>934</v>
      </c>
      <c r="AF159" s="24" t="n">
        <v>56.4</v>
      </c>
      <c r="AG159" s="25" t="n">
        <v>627.258</v>
      </c>
      <c r="AH159" s="25" t="n">
        <v>19.89</v>
      </c>
      <c r="AI159" s="26" t="n">
        <v>120</v>
      </c>
      <c r="AJ159" s="26" t="n">
        <v>93</v>
      </c>
      <c r="AK159" s="26" t="n">
        <v>32</v>
      </c>
      <c r="AL159" s="26" t="n">
        <v>-5</v>
      </c>
      <c r="AM159" s="27" t="s">
        <v>106</v>
      </c>
      <c r="AN159" s="28" t="s">
        <v>627</v>
      </c>
      <c r="AO159" s="28" t="s">
        <v>628</v>
      </c>
      <c r="AP159" s="29" t="n">
        <v>44370</v>
      </c>
      <c r="AQ159" s="29" t="n">
        <v>44426</v>
      </c>
      <c r="AR159" s="29" t="n">
        <v>44407</v>
      </c>
      <c r="AS159" s="30" t="n">
        <v>44439</v>
      </c>
      <c r="AT159" s="31" t="n">
        <v>44409</v>
      </c>
      <c r="AU159" s="32" t="s">
        <v>557</v>
      </c>
      <c r="AV159" s="21"/>
      <c r="AW159" s="27"/>
      <c r="AX159" s="33" t="s">
        <v>936</v>
      </c>
      <c r="AY159" s="33" t="s">
        <v>934</v>
      </c>
      <c r="AZ159" s="21" t="n">
        <v>171692</v>
      </c>
      <c r="BA159" s="21" t="s">
        <v>937</v>
      </c>
      <c r="BB159" s="21" t="s">
        <v>935</v>
      </c>
      <c r="BC159" s="21" t="s">
        <v>86</v>
      </c>
      <c r="BD159" s="21" t="s">
        <v>87</v>
      </c>
      <c r="BE159" s="21" t="s">
        <v>938</v>
      </c>
      <c r="BF159" s="21" t="s">
        <v>939</v>
      </c>
      <c r="BG159" s="21" t="s">
        <v>89</v>
      </c>
      <c r="BH159" s="21" t="s">
        <v>90</v>
      </c>
      <c r="BI159" s="21" t="s">
        <v>642</v>
      </c>
      <c r="BJ159" s="21" t="n">
        <v>120</v>
      </c>
      <c r="BK159" s="21" t="n">
        <v>25.5</v>
      </c>
      <c r="BL159" s="21" t="n">
        <f aca="false">BJ159*BK159</f>
        <v>3060</v>
      </c>
      <c r="BM159" s="21" t="s">
        <v>698</v>
      </c>
      <c r="BN159" s="21" t="n">
        <v>6404199000</v>
      </c>
      <c r="BO159" s="21" t="n">
        <v>94514374</v>
      </c>
      <c r="BP159" s="34" t="n">
        <v>44371</v>
      </c>
    </row>
    <row r="160" customFormat="false" ht="14.45" hidden="false" customHeight="false" outlineLevel="0" collapsed="false">
      <c r="A160" s="21" t="n">
        <v>2000</v>
      </c>
      <c r="B160" s="21" t="n">
        <v>100291623</v>
      </c>
      <c r="C160" s="21" t="n">
        <v>10</v>
      </c>
      <c r="D160" s="21" t="s">
        <v>633</v>
      </c>
      <c r="E160" s="21" t="s">
        <v>634</v>
      </c>
      <c r="F160" s="21" t="s">
        <v>616</v>
      </c>
      <c r="G160" s="21" t="s">
        <v>68</v>
      </c>
      <c r="H160" s="21" t="n">
        <v>135388</v>
      </c>
      <c r="I160" s="21" t="s">
        <v>69</v>
      </c>
      <c r="J160" s="21" t="s">
        <v>100</v>
      </c>
      <c r="K160" s="21" t="s">
        <v>71</v>
      </c>
      <c r="L160" s="21" t="s">
        <v>649</v>
      </c>
      <c r="M160" s="21" t="s">
        <v>101</v>
      </c>
      <c r="N160" s="21" t="s">
        <v>940</v>
      </c>
      <c r="O160" s="21" t="s">
        <v>940</v>
      </c>
      <c r="P160" s="22" t="n">
        <v>171327</v>
      </c>
      <c r="Q160" s="21" t="s">
        <v>94</v>
      </c>
      <c r="R160" s="21" t="s">
        <v>384</v>
      </c>
      <c r="S160" s="21"/>
      <c r="T160" s="21"/>
      <c r="U160" s="21" t="s">
        <v>351</v>
      </c>
      <c r="V160" s="21" t="s">
        <v>351</v>
      </c>
      <c r="W160" s="38" t="s">
        <v>351</v>
      </c>
      <c r="X160" s="38" t="s">
        <v>619</v>
      </c>
      <c r="Y160" s="21" t="n">
        <v>27</v>
      </c>
      <c r="Z160" s="21"/>
      <c r="AA160" s="21" t="n">
        <v>6757636</v>
      </c>
      <c r="AB160" s="21" t="s">
        <v>105</v>
      </c>
      <c r="AC160" s="23" t="n">
        <v>21.67</v>
      </c>
      <c r="AD160" s="23" t="n">
        <v>585.09</v>
      </c>
      <c r="AE160" s="21" t="s">
        <v>940</v>
      </c>
      <c r="AF160" s="24" t="n">
        <v>33.75</v>
      </c>
      <c r="AG160" s="25" t="n">
        <v>124.528617</v>
      </c>
      <c r="AH160" s="25" t="n">
        <v>3.803085</v>
      </c>
      <c r="AI160" s="26" t="n">
        <v>27</v>
      </c>
      <c r="AJ160" s="26" t="n">
        <v>27</v>
      </c>
      <c r="AK160" s="26" t="n">
        <v>0</v>
      </c>
      <c r="AL160" s="26" t="n">
        <v>0</v>
      </c>
      <c r="AM160" s="27" t="s">
        <v>106</v>
      </c>
      <c r="AN160" s="28" t="s">
        <v>627</v>
      </c>
      <c r="AO160" s="28" t="s">
        <v>628</v>
      </c>
      <c r="AP160" s="29" t="n">
        <v>44370</v>
      </c>
      <c r="AQ160" s="29" t="n">
        <v>44426</v>
      </c>
      <c r="AR160" s="29" t="n">
        <v>44407</v>
      </c>
      <c r="AS160" s="30" t="n">
        <v>44439</v>
      </c>
      <c r="AT160" s="31"/>
      <c r="AU160" s="32" t="s">
        <v>661</v>
      </c>
      <c r="AV160" s="21"/>
      <c r="AW160" s="27"/>
      <c r="AX160" s="33" t="s">
        <v>941</v>
      </c>
      <c r="AY160" s="33" t="s">
        <v>940</v>
      </c>
      <c r="AZ160" s="21" t="n">
        <v>171327</v>
      </c>
      <c r="BA160" s="21" t="s">
        <v>942</v>
      </c>
      <c r="BB160" s="21" t="s">
        <v>384</v>
      </c>
      <c r="BC160" s="21" t="s">
        <v>86</v>
      </c>
      <c r="BD160" s="21" t="s">
        <v>87</v>
      </c>
      <c r="BE160" s="21" t="s">
        <v>943</v>
      </c>
      <c r="BF160" s="21" t="s">
        <v>944</v>
      </c>
      <c r="BG160" s="21" t="s">
        <v>89</v>
      </c>
      <c r="BH160" s="21" t="s">
        <v>90</v>
      </c>
      <c r="BI160" s="21" t="s">
        <v>642</v>
      </c>
      <c r="BJ160" s="21" t="n">
        <v>27</v>
      </c>
      <c r="BK160" s="21" t="n">
        <v>21.67</v>
      </c>
      <c r="BL160" s="21" t="n">
        <f aca="false">BJ160*BK160</f>
        <v>585.09</v>
      </c>
      <c r="BM160" s="21" t="s">
        <v>99</v>
      </c>
      <c r="BN160" s="21" t="n">
        <v>6403999600</v>
      </c>
      <c r="BO160" s="21" t="n">
        <v>94514374</v>
      </c>
      <c r="BP160" s="34" t="n">
        <v>44371</v>
      </c>
    </row>
    <row r="161" customFormat="false" ht="14.45" hidden="false" customHeight="false" outlineLevel="0" collapsed="false">
      <c r="A161" s="21" t="n">
        <v>2000</v>
      </c>
      <c r="B161" s="21" t="n">
        <v>100287360</v>
      </c>
      <c r="C161" s="21" t="n">
        <v>10</v>
      </c>
      <c r="D161" s="21" t="s">
        <v>633</v>
      </c>
      <c r="E161" s="21" t="s">
        <v>634</v>
      </c>
      <c r="F161" s="21" t="s">
        <v>616</v>
      </c>
      <c r="G161" s="21" t="s">
        <v>68</v>
      </c>
      <c r="H161" s="21" t="n">
        <v>135388</v>
      </c>
      <c r="I161" s="21" t="s">
        <v>69</v>
      </c>
      <c r="J161" s="21" t="s">
        <v>100</v>
      </c>
      <c r="K161" s="21" t="s">
        <v>71</v>
      </c>
      <c r="L161" s="21" t="s">
        <v>72</v>
      </c>
      <c r="M161" s="21" t="s">
        <v>73</v>
      </c>
      <c r="N161" s="21" t="s">
        <v>945</v>
      </c>
      <c r="O161" s="21" t="s">
        <v>945</v>
      </c>
      <c r="P161" s="22" t="n">
        <v>171425</v>
      </c>
      <c r="Q161" s="21" t="s">
        <v>158</v>
      </c>
      <c r="R161" s="21" t="s">
        <v>946</v>
      </c>
      <c r="S161" s="21"/>
      <c r="T161" s="21"/>
      <c r="U161" s="21" t="s">
        <v>947</v>
      </c>
      <c r="V161" s="21" t="s">
        <v>947</v>
      </c>
      <c r="W161" s="38" t="s">
        <v>947</v>
      </c>
      <c r="X161" s="38" t="s">
        <v>619</v>
      </c>
      <c r="Y161" s="21" t="n">
        <v>876</v>
      </c>
      <c r="Z161" s="21"/>
      <c r="AA161" s="21" t="n">
        <v>6757636</v>
      </c>
      <c r="AB161" s="21" t="s">
        <v>105</v>
      </c>
      <c r="AC161" s="23" t="n">
        <v>28.05</v>
      </c>
      <c r="AD161" s="23" t="n">
        <v>24571.8</v>
      </c>
      <c r="AE161" s="21" t="s">
        <v>945</v>
      </c>
      <c r="AF161" s="24" t="n">
        <v>1095</v>
      </c>
      <c r="AG161" s="25" t="n">
        <v>5165.30334</v>
      </c>
      <c r="AH161" s="25" t="n">
        <v>159.7167</v>
      </c>
      <c r="AI161" s="26" t="n">
        <v>876</v>
      </c>
      <c r="AJ161" s="26" t="n">
        <v>534</v>
      </c>
      <c r="AK161" s="26" t="n">
        <v>353</v>
      </c>
      <c r="AL161" s="26" t="n">
        <v>-11</v>
      </c>
      <c r="AM161" s="27" t="s">
        <v>106</v>
      </c>
      <c r="AN161" s="28" t="s">
        <v>627</v>
      </c>
      <c r="AO161" s="28" t="s">
        <v>832</v>
      </c>
      <c r="AP161" s="29" t="n">
        <v>44367</v>
      </c>
      <c r="AQ161" s="29" t="n">
        <v>44420</v>
      </c>
      <c r="AR161" s="29" t="n">
        <v>44418</v>
      </c>
      <c r="AS161" s="30" t="n">
        <v>44425</v>
      </c>
      <c r="AT161" s="31" t="n">
        <v>44409</v>
      </c>
      <c r="AU161" s="32" t="s">
        <v>693</v>
      </c>
      <c r="AV161" s="21"/>
      <c r="AW161" s="27"/>
      <c r="AX161" s="33" t="s">
        <v>948</v>
      </c>
      <c r="AY161" s="33" t="s">
        <v>945</v>
      </c>
      <c r="AZ161" s="21" t="n">
        <v>171425</v>
      </c>
      <c r="BA161" s="21" t="s">
        <v>949</v>
      </c>
      <c r="BB161" s="21" t="s">
        <v>946</v>
      </c>
      <c r="BC161" s="21" t="s">
        <v>86</v>
      </c>
      <c r="BD161" s="21" t="s">
        <v>87</v>
      </c>
      <c r="BE161" s="21" t="s">
        <v>110</v>
      </c>
      <c r="BF161" s="21" t="s">
        <v>118</v>
      </c>
      <c r="BG161" s="21" t="s">
        <v>89</v>
      </c>
      <c r="BH161" s="21" t="s">
        <v>90</v>
      </c>
      <c r="BI161" s="21" t="s">
        <v>642</v>
      </c>
      <c r="BJ161" s="21" t="n">
        <v>876</v>
      </c>
      <c r="BK161" s="21" t="n">
        <v>28.05</v>
      </c>
      <c r="BL161" s="21" t="n">
        <f aca="false">BJ161*BK161</f>
        <v>24571.8</v>
      </c>
      <c r="BM161" s="21" t="s">
        <v>950</v>
      </c>
      <c r="BN161" s="21" t="n">
        <v>6403999100</v>
      </c>
      <c r="BO161" s="21" t="n">
        <v>94512685</v>
      </c>
      <c r="BP161" s="34" t="n">
        <v>44368</v>
      </c>
    </row>
    <row r="162" customFormat="false" ht="14.45" hidden="false" customHeight="false" outlineLevel="0" collapsed="false">
      <c r="A162" s="21" t="n">
        <v>2000</v>
      </c>
      <c r="B162" s="21" t="n">
        <v>100287363</v>
      </c>
      <c r="C162" s="21" t="n">
        <v>10</v>
      </c>
      <c r="D162" s="21" t="s">
        <v>633</v>
      </c>
      <c r="E162" s="21" t="s">
        <v>634</v>
      </c>
      <c r="F162" s="21" t="s">
        <v>616</v>
      </c>
      <c r="G162" s="21" t="s">
        <v>68</v>
      </c>
      <c r="H162" s="21" t="n">
        <v>135388</v>
      </c>
      <c r="I162" s="21" t="s">
        <v>69</v>
      </c>
      <c r="J162" s="21" t="s">
        <v>100</v>
      </c>
      <c r="K162" s="21" t="s">
        <v>71</v>
      </c>
      <c r="L162" s="21" t="s">
        <v>72</v>
      </c>
      <c r="M162" s="21" t="s">
        <v>73</v>
      </c>
      <c r="N162" s="21" t="s">
        <v>951</v>
      </c>
      <c r="O162" s="21" t="s">
        <v>951</v>
      </c>
      <c r="P162" s="22" t="n">
        <v>171426</v>
      </c>
      <c r="Q162" s="21" t="s">
        <v>166</v>
      </c>
      <c r="R162" s="21" t="s">
        <v>952</v>
      </c>
      <c r="S162" s="21"/>
      <c r="T162" s="21"/>
      <c r="U162" s="21" t="s">
        <v>947</v>
      </c>
      <c r="V162" s="21" t="s">
        <v>947</v>
      </c>
      <c r="W162" s="38" t="s">
        <v>947</v>
      </c>
      <c r="X162" s="38" t="s">
        <v>619</v>
      </c>
      <c r="Y162" s="21" t="n">
        <v>1008</v>
      </c>
      <c r="Z162" s="21"/>
      <c r="AA162" s="21" t="n">
        <v>6757636</v>
      </c>
      <c r="AB162" s="21" t="s">
        <v>105</v>
      </c>
      <c r="AC162" s="23" t="n">
        <v>28.05</v>
      </c>
      <c r="AD162" s="23" t="n">
        <v>28274.4</v>
      </c>
      <c r="AE162" s="21" t="s">
        <v>951</v>
      </c>
      <c r="AF162" s="24" t="n">
        <v>1260</v>
      </c>
      <c r="AG162" s="25" t="n">
        <v>5943.63672</v>
      </c>
      <c r="AH162" s="25" t="n">
        <v>183.7836</v>
      </c>
      <c r="AI162" s="26" t="n">
        <v>1008</v>
      </c>
      <c r="AJ162" s="26" t="n">
        <v>652</v>
      </c>
      <c r="AK162" s="26" t="n">
        <v>381</v>
      </c>
      <c r="AL162" s="26" t="n">
        <v>-25</v>
      </c>
      <c r="AM162" s="27" t="s">
        <v>106</v>
      </c>
      <c r="AN162" s="28" t="s">
        <v>627</v>
      </c>
      <c r="AO162" s="28" t="s">
        <v>832</v>
      </c>
      <c r="AP162" s="29" t="n">
        <v>44367</v>
      </c>
      <c r="AQ162" s="29" t="n">
        <v>44420</v>
      </c>
      <c r="AR162" s="29" t="n">
        <v>44418</v>
      </c>
      <c r="AS162" s="30" t="n">
        <v>44425</v>
      </c>
      <c r="AT162" s="31" t="n">
        <v>44409</v>
      </c>
      <c r="AU162" s="32" t="s">
        <v>693</v>
      </c>
      <c r="AV162" s="21"/>
      <c r="AW162" s="27"/>
      <c r="AX162" s="33" t="s">
        <v>953</v>
      </c>
      <c r="AY162" s="33" t="s">
        <v>951</v>
      </c>
      <c r="AZ162" s="21" t="n">
        <v>171426</v>
      </c>
      <c r="BA162" s="21" t="s">
        <v>954</v>
      </c>
      <c r="BB162" s="21" t="s">
        <v>952</v>
      </c>
      <c r="BC162" s="21" t="s">
        <v>86</v>
      </c>
      <c r="BD162" s="21" t="s">
        <v>87</v>
      </c>
      <c r="BE162" s="21" t="s">
        <v>110</v>
      </c>
      <c r="BF162" s="21" t="s">
        <v>118</v>
      </c>
      <c r="BG162" s="21" t="s">
        <v>89</v>
      </c>
      <c r="BH162" s="21" t="s">
        <v>90</v>
      </c>
      <c r="BI162" s="21" t="s">
        <v>642</v>
      </c>
      <c r="BJ162" s="21" t="n">
        <v>1008</v>
      </c>
      <c r="BK162" s="21" t="n">
        <v>28.05</v>
      </c>
      <c r="BL162" s="21" t="n">
        <f aca="false">BJ162*BK162</f>
        <v>28274.4</v>
      </c>
      <c r="BM162" s="21" t="s">
        <v>207</v>
      </c>
      <c r="BN162" s="21" t="n">
        <v>6403999100</v>
      </c>
      <c r="BO162" s="21" t="n">
        <v>94512685</v>
      </c>
      <c r="BP162" s="34" t="n">
        <v>44368</v>
      </c>
    </row>
    <row r="163" customFormat="false" ht="14.45" hidden="false" customHeight="false" outlineLevel="0" collapsed="false">
      <c r="A163" s="21" t="n">
        <v>2000</v>
      </c>
      <c r="B163" s="21" t="n">
        <v>100287366</v>
      </c>
      <c r="C163" s="21" t="n">
        <v>10</v>
      </c>
      <c r="D163" s="21" t="s">
        <v>633</v>
      </c>
      <c r="E163" s="21" t="s">
        <v>634</v>
      </c>
      <c r="F163" s="21" t="s">
        <v>616</v>
      </c>
      <c r="G163" s="21" t="s">
        <v>68</v>
      </c>
      <c r="H163" s="21" t="n">
        <v>135388</v>
      </c>
      <c r="I163" s="21" t="s">
        <v>69</v>
      </c>
      <c r="J163" s="21" t="s">
        <v>100</v>
      </c>
      <c r="K163" s="21" t="s">
        <v>71</v>
      </c>
      <c r="L163" s="21" t="s">
        <v>72</v>
      </c>
      <c r="M163" s="21" t="s">
        <v>73</v>
      </c>
      <c r="N163" s="21" t="s">
        <v>955</v>
      </c>
      <c r="O163" s="21" t="s">
        <v>955</v>
      </c>
      <c r="P163" s="22" t="n">
        <v>171427</v>
      </c>
      <c r="Q163" s="21" t="s">
        <v>94</v>
      </c>
      <c r="R163" s="21" t="s">
        <v>956</v>
      </c>
      <c r="S163" s="21"/>
      <c r="T163" s="21"/>
      <c r="U163" s="21" t="s">
        <v>947</v>
      </c>
      <c r="V163" s="21" t="s">
        <v>947</v>
      </c>
      <c r="W163" s="38" t="s">
        <v>947</v>
      </c>
      <c r="X163" s="38" t="s">
        <v>619</v>
      </c>
      <c r="Y163" s="21" t="n">
        <v>1404</v>
      </c>
      <c r="Z163" s="21"/>
      <c r="AA163" s="21" t="n">
        <v>6757636</v>
      </c>
      <c r="AB163" s="21" t="s">
        <v>105</v>
      </c>
      <c r="AC163" s="23" t="n">
        <v>28.05</v>
      </c>
      <c r="AD163" s="23" t="n">
        <v>39382.2</v>
      </c>
      <c r="AE163" s="21" t="s">
        <v>955</v>
      </c>
      <c r="AF163" s="24" t="n">
        <v>1755</v>
      </c>
      <c r="AG163" s="25" t="n">
        <v>8278.63686</v>
      </c>
      <c r="AH163" s="25" t="n">
        <v>255.9843</v>
      </c>
      <c r="AI163" s="26" t="n">
        <v>1404</v>
      </c>
      <c r="AJ163" s="26" t="n">
        <v>1089</v>
      </c>
      <c r="AK163" s="26" t="n">
        <v>298</v>
      </c>
      <c r="AL163" s="26" t="n">
        <v>17</v>
      </c>
      <c r="AM163" s="27" t="s">
        <v>106</v>
      </c>
      <c r="AN163" s="28" t="s">
        <v>627</v>
      </c>
      <c r="AO163" s="28" t="s">
        <v>832</v>
      </c>
      <c r="AP163" s="29" t="n">
        <v>44367</v>
      </c>
      <c r="AQ163" s="29" t="n">
        <v>44420</v>
      </c>
      <c r="AR163" s="29" t="n">
        <v>44418</v>
      </c>
      <c r="AS163" s="30" t="n">
        <v>44425</v>
      </c>
      <c r="AT163" s="31" t="n">
        <v>44409</v>
      </c>
      <c r="AU163" s="32" t="s">
        <v>693</v>
      </c>
      <c r="AV163" s="21"/>
      <c r="AW163" s="27"/>
      <c r="AX163" s="33" t="s">
        <v>957</v>
      </c>
      <c r="AY163" s="33" t="s">
        <v>955</v>
      </c>
      <c r="AZ163" s="21" t="n">
        <v>171427</v>
      </c>
      <c r="BA163" s="21" t="s">
        <v>958</v>
      </c>
      <c r="BB163" s="21" t="s">
        <v>956</v>
      </c>
      <c r="BC163" s="21" t="s">
        <v>86</v>
      </c>
      <c r="BD163" s="21" t="s">
        <v>87</v>
      </c>
      <c r="BE163" s="21" t="s">
        <v>243</v>
      </c>
      <c r="BF163" s="21" t="s">
        <v>744</v>
      </c>
      <c r="BG163" s="21" t="s">
        <v>89</v>
      </c>
      <c r="BH163" s="21" t="s">
        <v>90</v>
      </c>
      <c r="BI163" s="21" t="s">
        <v>642</v>
      </c>
      <c r="BJ163" s="21" t="n">
        <v>1404</v>
      </c>
      <c r="BK163" s="21" t="n">
        <v>28.05</v>
      </c>
      <c r="BL163" s="21" t="n">
        <f aca="false">BJ163*BK163</f>
        <v>39382.2</v>
      </c>
      <c r="BM163" s="21" t="s">
        <v>959</v>
      </c>
      <c r="BN163" s="21" t="n">
        <v>6403999300</v>
      </c>
      <c r="BO163" s="21" t="n">
        <v>94512685</v>
      </c>
      <c r="BP163" s="34" t="n">
        <v>44368</v>
      </c>
    </row>
    <row r="164" customFormat="false" ht="14.45" hidden="false" customHeight="false" outlineLevel="0" collapsed="false">
      <c r="A164" s="21" t="n">
        <v>2000</v>
      </c>
      <c r="B164" s="21" t="n">
        <v>100280489</v>
      </c>
      <c r="C164" s="21" t="n">
        <v>10</v>
      </c>
      <c r="D164" s="21" t="s">
        <v>960</v>
      </c>
      <c r="E164" s="21" t="s">
        <v>961</v>
      </c>
      <c r="F164" s="21" t="s">
        <v>962</v>
      </c>
      <c r="G164" s="21" t="s">
        <v>68</v>
      </c>
      <c r="H164" s="21" t="n">
        <v>135388</v>
      </c>
      <c r="I164" s="21" t="s">
        <v>69</v>
      </c>
      <c r="J164" s="21" t="s">
        <v>100</v>
      </c>
      <c r="K164" s="21" t="s">
        <v>963</v>
      </c>
      <c r="L164" s="21" t="s">
        <v>964</v>
      </c>
      <c r="M164" s="21" t="s">
        <v>965</v>
      </c>
      <c r="N164" s="21" t="s">
        <v>966</v>
      </c>
      <c r="O164" s="21" t="s">
        <v>967</v>
      </c>
      <c r="P164" s="22" t="n">
        <v>10007887001</v>
      </c>
      <c r="Q164" s="21" t="s">
        <v>94</v>
      </c>
      <c r="R164" s="21" t="s">
        <v>236</v>
      </c>
      <c r="S164" s="21"/>
      <c r="T164" s="21" t="n">
        <v>6109100010</v>
      </c>
      <c r="U164" s="21" t="s">
        <v>78</v>
      </c>
      <c r="V164" s="21" t="s">
        <v>78</v>
      </c>
      <c r="W164" s="21" t="s">
        <v>968</v>
      </c>
      <c r="X164" s="21" t="s">
        <v>79</v>
      </c>
      <c r="Y164" s="21" t="n">
        <v>133</v>
      </c>
      <c r="Z164" s="21"/>
      <c r="AA164" s="21" t="n">
        <v>6757697</v>
      </c>
      <c r="AB164" s="21" t="s">
        <v>105</v>
      </c>
      <c r="AC164" s="23" t="n">
        <v>6.25</v>
      </c>
      <c r="AD164" s="23" t="n">
        <v>831.25</v>
      </c>
      <c r="AE164" s="21" t="s">
        <v>966</v>
      </c>
      <c r="AF164" s="25" t="n">
        <v>83.125</v>
      </c>
      <c r="AG164" s="25" t="n">
        <v>183.955625</v>
      </c>
      <c r="AH164" s="25" t="n">
        <v>5.403125</v>
      </c>
      <c r="AI164" s="26" t="n">
        <v>133</v>
      </c>
      <c r="AJ164" s="26" t="n">
        <v>32</v>
      </c>
      <c r="AK164" s="26" t="n">
        <v>103</v>
      </c>
      <c r="AL164" s="26" t="n">
        <v>-2</v>
      </c>
      <c r="AM164" s="27" t="s">
        <v>106</v>
      </c>
      <c r="AN164" s="28" t="s">
        <v>969</v>
      </c>
      <c r="AO164" s="28" t="s">
        <v>969</v>
      </c>
      <c r="AP164" s="29" t="n">
        <v>44332</v>
      </c>
      <c r="AQ164" s="29" t="n">
        <v>44340</v>
      </c>
      <c r="AR164" s="29" t="s">
        <v>970</v>
      </c>
      <c r="AS164" s="30" t="n">
        <v>44362</v>
      </c>
      <c r="AT164" s="31"/>
      <c r="AU164" s="32" t="s">
        <v>971</v>
      </c>
      <c r="AV164" s="21"/>
      <c r="AW164" s="27"/>
      <c r="AX164" s="33" t="s">
        <v>972</v>
      </c>
      <c r="AY164" s="33" t="s">
        <v>966</v>
      </c>
      <c r="AZ164" s="21" t="n">
        <v>10007887001</v>
      </c>
      <c r="BA164" s="21" t="s">
        <v>973</v>
      </c>
      <c r="BB164" s="21" t="s">
        <v>236</v>
      </c>
      <c r="BC164" s="21" t="s">
        <v>974</v>
      </c>
      <c r="BD164" s="21" t="s">
        <v>975</v>
      </c>
      <c r="BE164" s="21" t="s">
        <v>88</v>
      </c>
      <c r="BF164" s="21"/>
      <c r="BG164" s="21"/>
      <c r="BH164" s="21" t="s">
        <v>976</v>
      </c>
      <c r="BI164" s="21" t="s">
        <v>977</v>
      </c>
      <c r="BJ164" s="21" t="n">
        <v>133</v>
      </c>
      <c r="BK164" s="21" t="n">
        <v>6.25</v>
      </c>
      <c r="BL164" s="21" t="n">
        <f aca="false">BJ164*BK164</f>
        <v>831.25</v>
      </c>
      <c r="BM164" s="21"/>
      <c r="BN164" s="21" t="n">
        <v>6109100000</v>
      </c>
      <c r="BO164" s="21" t="n">
        <v>94493914</v>
      </c>
      <c r="BP164" s="34" t="n">
        <v>44343</v>
      </c>
    </row>
    <row r="165" customFormat="false" ht="14.45" hidden="false" customHeight="false" outlineLevel="0" collapsed="false">
      <c r="A165" s="21" t="n">
        <v>2000</v>
      </c>
      <c r="B165" s="21" t="n">
        <v>100280490</v>
      </c>
      <c r="C165" s="21" t="n">
        <v>10</v>
      </c>
      <c r="D165" s="21" t="s">
        <v>960</v>
      </c>
      <c r="E165" s="21" t="s">
        <v>961</v>
      </c>
      <c r="F165" s="21" t="s">
        <v>962</v>
      </c>
      <c r="G165" s="21" t="s">
        <v>68</v>
      </c>
      <c r="H165" s="21" t="n">
        <v>135388</v>
      </c>
      <c r="I165" s="21" t="s">
        <v>69</v>
      </c>
      <c r="J165" s="21" t="s">
        <v>100</v>
      </c>
      <c r="K165" s="21" t="s">
        <v>963</v>
      </c>
      <c r="L165" s="21" t="s">
        <v>964</v>
      </c>
      <c r="M165" s="21" t="s">
        <v>965</v>
      </c>
      <c r="N165" s="21" t="s">
        <v>978</v>
      </c>
      <c r="O165" s="21" t="s">
        <v>967</v>
      </c>
      <c r="P165" s="22" t="n">
        <v>10007887741</v>
      </c>
      <c r="Q165" s="21" t="s">
        <v>216</v>
      </c>
      <c r="R165" s="21" t="s">
        <v>979</v>
      </c>
      <c r="S165" s="21"/>
      <c r="T165" s="21" t="n">
        <v>6109100010</v>
      </c>
      <c r="U165" s="21" t="s">
        <v>78</v>
      </c>
      <c r="V165" s="21" t="s">
        <v>78</v>
      </c>
      <c r="W165" s="21" t="s">
        <v>968</v>
      </c>
      <c r="X165" s="21" t="s">
        <v>79</v>
      </c>
      <c r="Y165" s="21" t="n">
        <v>110</v>
      </c>
      <c r="Z165" s="21"/>
      <c r="AA165" s="21" t="n">
        <v>6757697</v>
      </c>
      <c r="AB165" s="21" t="s">
        <v>105</v>
      </c>
      <c r="AC165" s="23" t="n">
        <v>6.25</v>
      </c>
      <c r="AD165" s="23" t="n">
        <v>687.5</v>
      </c>
      <c r="AE165" s="21" t="s">
        <v>978</v>
      </c>
      <c r="AF165" s="25" t="n">
        <v>68.75</v>
      </c>
      <c r="AG165" s="25" t="n">
        <v>152.14375</v>
      </c>
      <c r="AH165" s="25" t="n">
        <v>4.46875</v>
      </c>
      <c r="AI165" s="26" t="n">
        <v>110</v>
      </c>
      <c r="AJ165" s="26" t="n">
        <v>18</v>
      </c>
      <c r="AK165" s="26" t="n">
        <v>93</v>
      </c>
      <c r="AL165" s="26" t="n">
        <v>-1</v>
      </c>
      <c r="AM165" s="27" t="s">
        <v>106</v>
      </c>
      <c r="AN165" s="28" t="s">
        <v>969</v>
      </c>
      <c r="AO165" s="28" t="s">
        <v>969</v>
      </c>
      <c r="AP165" s="29" t="n">
        <v>44332</v>
      </c>
      <c r="AQ165" s="29" t="n">
        <v>44340</v>
      </c>
      <c r="AR165" s="29" t="s">
        <v>970</v>
      </c>
      <c r="AS165" s="30" t="n">
        <v>44362</v>
      </c>
      <c r="AT165" s="31"/>
      <c r="AU165" s="32" t="s">
        <v>971</v>
      </c>
      <c r="AV165" s="21"/>
      <c r="AW165" s="27"/>
      <c r="AX165" s="33" t="s">
        <v>980</v>
      </c>
      <c r="AY165" s="33" t="s">
        <v>978</v>
      </c>
      <c r="AZ165" s="21" t="n">
        <v>10007887741</v>
      </c>
      <c r="BA165" s="21" t="s">
        <v>981</v>
      </c>
      <c r="BB165" s="21" t="s">
        <v>979</v>
      </c>
      <c r="BC165" s="21" t="s">
        <v>974</v>
      </c>
      <c r="BD165" s="21" t="s">
        <v>975</v>
      </c>
      <c r="BE165" s="21" t="s">
        <v>88</v>
      </c>
      <c r="BF165" s="21"/>
      <c r="BG165" s="21"/>
      <c r="BH165" s="21" t="s">
        <v>976</v>
      </c>
      <c r="BI165" s="21" t="s">
        <v>977</v>
      </c>
      <c r="BJ165" s="21" t="n">
        <v>110</v>
      </c>
      <c r="BK165" s="21" t="n">
        <v>6.25</v>
      </c>
      <c r="BL165" s="21" t="n">
        <f aca="false">BJ165*BK165</f>
        <v>687.5</v>
      </c>
      <c r="BM165" s="21"/>
      <c r="BN165" s="21" t="n">
        <v>6109100000</v>
      </c>
      <c r="BO165" s="21" t="n">
        <v>94493914</v>
      </c>
      <c r="BP165" s="34" t="n">
        <v>44343</v>
      </c>
    </row>
    <row r="166" customFormat="false" ht="14.45" hidden="false" customHeight="false" outlineLevel="0" collapsed="false">
      <c r="A166" s="21" t="n">
        <v>2000</v>
      </c>
      <c r="B166" s="21" t="n">
        <v>100280491</v>
      </c>
      <c r="C166" s="21" t="n">
        <v>10</v>
      </c>
      <c r="D166" s="21" t="s">
        <v>960</v>
      </c>
      <c r="E166" s="21" t="s">
        <v>961</v>
      </c>
      <c r="F166" s="21" t="s">
        <v>962</v>
      </c>
      <c r="G166" s="21" t="s">
        <v>68</v>
      </c>
      <c r="H166" s="21" t="n">
        <v>135388</v>
      </c>
      <c r="I166" s="21" t="s">
        <v>69</v>
      </c>
      <c r="J166" s="21" t="s">
        <v>100</v>
      </c>
      <c r="K166" s="21" t="s">
        <v>963</v>
      </c>
      <c r="L166" s="21" t="s">
        <v>964</v>
      </c>
      <c r="M166" s="21" t="s">
        <v>965</v>
      </c>
      <c r="N166" s="21" t="s">
        <v>982</v>
      </c>
      <c r="O166" s="21" t="s">
        <v>967</v>
      </c>
      <c r="P166" s="22" t="n">
        <v>10007887471</v>
      </c>
      <c r="Q166" s="21" t="s">
        <v>528</v>
      </c>
      <c r="R166" s="21" t="s">
        <v>983</v>
      </c>
      <c r="S166" s="21"/>
      <c r="T166" s="21" t="n">
        <v>6109100010</v>
      </c>
      <c r="U166" s="21" t="s">
        <v>78</v>
      </c>
      <c r="V166" s="21" t="s">
        <v>78</v>
      </c>
      <c r="W166" s="21" t="s">
        <v>968</v>
      </c>
      <c r="X166" s="21" t="s">
        <v>79</v>
      </c>
      <c r="Y166" s="21" t="n">
        <v>101</v>
      </c>
      <c r="Z166" s="21"/>
      <c r="AA166" s="21" t="n">
        <v>6757697</v>
      </c>
      <c r="AB166" s="21" t="s">
        <v>105</v>
      </c>
      <c r="AC166" s="23" t="n">
        <v>6.25</v>
      </c>
      <c r="AD166" s="23" t="n">
        <v>631.25</v>
      </c>
      <c r="AE166" s="21" t="s">
        <v>982</v>
      </c>
      <c r="AF166" s="25" t="n">
        <v>63.125</v>
      </c>
      <c r="AG166" s="25" t="n">
        <v>139.695625</v>
      </c>
      <c r="AH166" s="25" t="n">
        <v>4.103125</v>
      </c>
      <c r="AI166" s="26" t="n">
        <v>101</v>
      </c>
      <c r="AJ166" s="26" t="n">
        <v>20</v>
      </c>
      <c r="AK166" s="26" t="n">
        <v>84</v>
      </c>
      <c r="AL166" s="26" t="n">
        <v>-3</v>
      </c>
      <c r="AM166" s="27" t="s">
        <v>106</v>
      </c>
      <c r="AN166" s="28" t="s">
        <v>969</v>
      </c>
      <c r="AO166" s="28" t="s">
        <v>969</v>
      </c>
      <c r="AP166" s="29" t="n">
        <v>44332</v>
      </c>
      <c r="AQ166" s="29" t="n">
        <v>44340</v>
      </c>
      <c r="AR166" s="29" t="s">
        <v>970</v>
      </c>
      <c r="AS166" s="30" t="n">
        <v>44362</v>
      </c>
      <c r="AT166" s="31"/>
      <c r="AU166" s="32" t="s">
        <v>971</v>
      </c>
      <c r="AV166" s="21"/>
      <c r="AW166" s="27"/>
      <c r="AX166" s="33" t="s">
        <v>984</v>
      </c>
      <c r="AY166" s="33" t="s">
        <v>982</v>
      </c>
      <c r="AZ166" s="21" t="n">
        <v>10007887471</v>
      </c>
      <c r="BA166" s="21" t="s">
        <v>985</v>
      </c>
      <c r="BB166" s="21" t="s">
        <v>983</v>
      </c>
      <c r="BC166" s="21" t="s">
        <v>974</v>
      </c>
      <c r="BD166" s="21" t="s">
        <v>975</v>
      </c>
      <c r="BE166" s="21" t="s">
        <v>88</v>
      </c>
      <c r="BF166" s="21"/>
      <c r="BG166" s="21"/>
      <c r="BH166" s="21" t="s">
        <v>976</v>
      </c>
      <c r="BI166" s="21" t="s">
        <v>977</v>
      </c>
      <c r="BJ166" s="21" t="n">
        <v>101</v>
      </c>
      <c r="BK166" s="21" t="n">
        <v>6.25</v>
      </c>
      <c r="BL166" s="21" t="n">
        <f aca="false">BJ166*BK166</f>
        <v>631.25</v>
      </c>
      <c r="BM166" s="21"/>
      <c r="BN166" s="21" t="n">
        <v>6109100000</v>
      </c>
      <c r="BO166" s="21" t="n">
        <v>94493914</v>
      </c>
      <c r="BP166" s="34" t="n">
        <v>44343</v>
      </c>
    </row>
    <row r="167" customFormat="false" ht="14.45" hidden="false" customHeight="false" outlineLevel="0" collapsed="false">
      <c r="A167" s="21" t="n">
        <v>2000</v>
      </c>
      <c r="B167" s="21" t="n">
        <v>100280879</v>
      </c>
      <c r="C167" s="21" t="n">
        <v>10</v>
      </c>
      <c r="D167" s="21" t="s">
        <v>960</v>
      </c>
      <c r="E167" s="21" t="s">
        <v>961</v>
      </c>
      <c r="F167" s="21" t="s">
        <v>962</v>
      </c>
      <c r="G167" s="21" t="s">
        <v>68</v>
      </c>
      <c r="H167" s="21" t="n">
        <v>135388</v>
      </c>
      <c r="I167" s="21" t="s">
        <v>69</v>
      </c>
      <c r="J167" s="21" t="s">
        <v>100</v>
      </c>
      <c r="K167" s="21" t="s">
        <v>963</v>
      </c>
      <c r="L167" s="21" t="s">
        <v>964</v>
      </c>
      <c r="M167" s="21" t="s">
        <v>965</v>
      </c>
      <c r="N167" s="21" t="s">
        <v>986</v>
      </c>
      <c r="O167" s="21" t="s">
        <v>987</v>
      </c>
      <c r="P167" s="22" t="n">
        <v>10022833102</v>
      </c>
      <c r="Q167" s="21" t="s">
        <v>221</v>
      </c>
      <c r="R167" s="21" t="s">
        <v>104</v>
      </c>
      <c r="S167" s="21"/>
      <c r="T167" s="21" t="n">
        <v>6109100010</v>
      </c>
      <c r="U167" s="21" t="s">
        <v>78</v>
      </c>
      <c r="V167" s="21" t="s">
        <v>78</v>
      </c>
      <c r="W167" s="21" t="s">
        <v>968</v>
      </c>
      <c r="X167" s="21" t="s">
        <v>79</v>
      </c>
      <c r="Y167" s="21" t="n">
        <v>107</v>
      </c>
      <c r="Z167" s="21"/>
      <c r="AA167" s="21" t="n">
        <v>6757697</v>
      </c>
      <c r="AB167" s="21" t="s">
        <v>105</v>
      </c>
      <c r="AC167" s="23" t="n">
        <v>5</v>
      </c>
      <c r="AD167" s="23" t="n">
        <v>535</v>
      </c>
      <c r="AE167" s="21" t="s">
        <v>986</v>
      </c>
      <c r="AF167" s="25" t="n">
        <v>53.5</v>
      </c>
      <c r="AG167" s="25" t="n">
        <v>118.3955</v>
      </c>
      <c r="AH167" s="25" t="n">
        <v>3.4775</v>
      </c>
      <c r="AI167" s="26" t="n">
        <v>107</v>
      </c>
      <c r="AJ167" s="26" t="n">
        <v>22</v>
      </c>
      <c r="AK167" s="26" t="n">
        <v>85</v>
      </c>
      <c r="AL167" s="26" t="n">
        <v>0</v>
      </c>
      <c r="AM167" s="27" t="s">
        <v>106</v>
      </c>
      <c r="AN167" s="28" t="s">
        <v>969</v>
      </c>
      <c r="AO167" s="28" t="s">
        <v>969</v>
      </c>
      <c r="AP167" s="29" t="n">
        <v>44332</v>
      </c>
      <c r="AQ167" s="29" t="n">
        <v>44340</v>
      </c>
      <c r="AR167" s="29" t="s">
        <v>970</v>
      </c>
      <c r="AS167" s="30" t="n">
        <v>44362</v>
      </c>
      <c r="AT167" s="31"/>
      <c r="AU167" s="32" t="s">
        <v>971</v>
      </c>
      <c r="AV167" s="21"/>
      <c r="AW167" s="27"/>
      <c r="AX167" s="33" t="s">
        <v>988</v>
      </c>
      <c r="AY167" s="33" t="s">
        <v>986</v>
      </c>
      <c r="AZ167" s="21" t="n">
        <v>10022833102</v>
      </c>
      <c r="BA167" s="21" t="s">
        <v>989</v>
      </c>
      <c r="BB167" s="21" t="s">
        <v>104</v>
      </c>
      <c r="BC167" s="21" t="s">
        <v>974</v>
      </c>
      <c r="BD167" s="21" t="s">
        <v>201</v>
      </c>
      <c r="BE167" s="21" t="s">
        <v>88</v>
      </c>
      <c r="BF167" s="21"/>
      <c r="BG167" s="21"/>
      <c r="BH167" s="21" t="s">
        <v>976</v>
      </c>
      <c r="BI167" s="21" t="s">
        <v>977</v>
      </c>
      <c r="BJ167" s="21" t="n">
        <v>107</v>
      </c>
      <c r="BK167" s="21" t="n">
        <v>5</v>
      </c>
      <c r="BL167" s="21" t="n">
        <f aca="false">BJ167*BK167</f>
        <v>535</v>
      </c>
      <c r="BM167" s="21"/>
      <c r="BN167" s="21" t="n">
        <v>6109100000</v>
      </c>
      <c r="BO167" s="21" t="n">
        <v>94493914</v>
      </c>
      <c r="BP167" s="34" t="n">
        <v>44343</v>
      </c>
    </row>
    <row r="168" customFormat="false" ht="14.45" hidden="false" customHeight="false" outlineLevel="0" collapsed="false">
      <c r="A168" s="21" t="n">
        <v>2000</v>
      </c>
      <c r="B168" s="21" t="n">
        <v>100280880</v>
      </c>
      <c r="C168" s="21" t="n">
        <v>10</v>
      </c>
      <c r="D168" s="21" t="s">
        <v>960</v>
      </c>
      <c r="E168" s="21" t="s">
        <v>961</v>
      </c>
      <c r="F168" s="21" t="s">
        <v>962</v>
      </c>
      <c r="G168" s="21" t="s">
        <v>68</v>
      </c>
      <c r="H168" s="21" t="n">
        <v>135388</v>
      </c>
      <c r="I168" s="21" t="s">
        <v>69</v>
      </c>
      <c r="J168" s="21" t="s">
        <v>100</v>
      </c>
      <c r="K168" s="21" t="s">
        <v>963</v>
      </c>
      <c r="L168" s="21" t="s">
        <v>964</v>
      </c>
      <c r="M168" s="21" t="s">
        <v>965</v>
      </c>
      <c r="N168" s="21" t="s">
        <v>990</v>
      </c>
      <c r="O168" s="21" t="s">
        <v>987</v>
      </c>
      <c r="P168" s="22" t="n">
        <v>10022833001</v>
      </c>
      <c r="Q168" s="21" t="s">
        <v>94</v>
      </c>
      <c r="R168" s="21" t="s">
        <v>991</v>
      </c>
      <c r="S168" s="21"/>
      <c r="T168" s="21" t="n">
        <v>6109100010</v>
      </c>
      <c r="U168" s="21" t="s">
        <v>78</v>
      </c>
      <c r="V168" s="21" t="s">
        <v>78</v>
      </c>
      <c r="W168" s="21" t="s">
        <v>968</v>
      </c>
      <c r="X168" s="21" t="s">
        <v>79</v>
      </c>
      <c r="Y168" s="21" t="n">
        <v>111</v>
      </c>
      <c r="Z168" s="21"/>
      <c r="AA168" s="21" t="n">
        <v>6757697</v>
      </c>
      <c r="AB168" s="21" t="s">
        <v>105</v>
      </c>
      <c r="AC168" s="23" t="n">
        <v>5</v>
      </c>
      <c r="AD168" s="23" t="n">
        <v>555</v>
      </c>
      <c r="AE168" s="21" t="s">
        <v>990</v>
      </c>
      <c r="AF168" s="25" t="n">
        <v>55.5</v>
      </c>
      <c r="AG168" s="25" t="n">
        <v>122.8215</v>
      </c>
      <c r="AH168" s="25" t="n">
        <v>3.6075</v>
      </c>
      <c r="AI168" s="26" t="n">
        <v>111</v>
      </c>
      <c r="AJ168" s="26" t="n">
        <v>22</v>
      </c>
      <c r="AK168" s="26" t="n">
        <v>89</v>
      </c>
      <c r="AL168" s="26" t="n">
        <v>0</v>
      </c>
      <c r="AM168" s="27" t="s">
        <v>106</v>
      </c>
      <c r="AN168" s="28" t="s">
        <v>969</v>
      </c>
      <c r="AO168" s="28" t="s">
        <v>969</v>
      </c>
      <c r="AP168" s="29" t="n">
        <v>44332</v>
      </c>
      <c r="AQ168" s="29" t="n">
        <v>44340</v>
      </c>
      <c r="AR168" s="29" t="s">
        <v>970</v>
      </c>
      <c r="AS168" s="30" t="n">
        <v>44362</v>
      </c>
      <c r="AT168" s="31"/>
      <c r="AU168" s="32" t="s">
        <v>971</v>
      </c>
      <c r="AV168" s="21"/>
      <c r="AW168" s="27"/>
      <c r="AX168" s="33" t="s">
        <v>992</v>
      </c>
      <c r="AY168" s="33" t="s">
        <v>990</v>
      </c>
      <c r="AZ168" s="21" t="n">
        <v>10022833001</v>
      </c>
      <c r="BA168" s="21" t="s">
        <v>993</v>
      </c>
      <c r="BB168" s="21" t="s">
        <v>991</v>
      </c>
      <c r="BC168" s="21" t="s">
        <v>974</v>
      </c>
      <c r="BD168" s="21" t="s">
        <v>201</v>
      </c>
      <c r="BE168" s="21" t="s">
        <v>88</v>
      </c>
      <c r="BF168" s="21"/>
      <c r="BG168" s="21"/>
      <c r="BH168" s="21" t="s">
        <v>976</v>
      </c>
      <c r="BI168" s="21" t="s">
        <v>977</v>
      </c>
      <c r="BJ168" s="21" t="n">
        <v>111</v>
      </c>
      <c r="BK168" s="21" t="n">
        <v>5</v>
      </c>
      <c r="BL168" s="21" t="n">
        <f aca="false">BJ168*BK168</f>
        <v>555</v>
      </c>
      <c r="BM168" s="21"/>
      <c r="BN168" s="21" t="n">
        <v>6109100000</v>
      </c>
      <c r="BO168" s="21" t="n">
        <v>94493914</v>
      </c>
      <c r="BP168" s="34" t="n">
        <v>44343</v>
      </c>
    </row>
    <row r="169" customFormat="false" ht="14.45" hidden="false" customHeight="false" outlineLevel="0" collapsed="false">
      <c r="A169" s="21" t="n">
        <v>2000</v>
      </c>
      <c r="B169" s="21" t="n">
        <v>100280874</v>
      </c>
      <c r="C169" s="21" t="n">
        <v>10</v>
      </c>
      <c r="D169" s="21" t="s">
        <v>960</v>
      </c>
      <c r="E169" s="21" t="s">
        <v>961</v>
      </c>
      <c r="F169" s="21" t="s">
        <v>962</v>
      </c>
      <c r="G169" s="21" t="s">
        <v>68</v>
      </c>
      <c r="H169" s="21" t="n">
        <v>135388</v>
      </c>
      <c r="I169" s="21" t="s">
        <v>69</v>
      </c>
      <c r="J169" s="21" t="s">
        <v>100</v>
      </c>
      <c r="K169" s="21" t="s">
        <v>963</v>
      </c>
      <c r="L169" s="21" t="s">
        <v>964</v>
      </c>
      <c r="M169" s="21" t="s">
        <v>965</v>
      </c>
      <c r="N169" s="21" t="s">
        <v>994</v>
      </c>
      <c r="O169" s="21" t="s">
        <v>995</v>
      </c>
      <c r="P169" s="22" t="n">
        <v>10022065001</v>
      </c>
      <c r="Q169" s="21" t="s">
        <v>94</v>
      </c>
      <c r="R169" s="21" t="s">
        <v>991</v>
      </c>
      <c r="S169" s="21"/>
      <c r="T169" s="21" t="n">
        <v>6109100010</v>
      </c>
      <c r="U169" s="21" t="s">
        <v>996</v>
      </c>
      <c r="V169" s="21" t="s">
        <v>996</v>
      </c>
      <c r="W169" s="21" t="s">
        <v>968</v>
      </c>
      <c r="X169" s="21" t="s">
        <v>79</v>
      </c>
      <c r="Y169" s="21" t="n">
        <v>87</v>
      </c>
      <c r="Z169" s="21"/>
      <c r="AA169" s="21" t="n">
        <v>6757697</v>
      </c>
      <c r="AB169" s="21" t="s">
        <v>105</v>
      </c>
      <c r="AC169" s="23" t="n">
        <v>10</v>
      </c>
      <c r="AD169" s="23" t="n">
        <v>870</v>
      </c>
      <c r="AE169" s="21" t="s">
        <v>994</v>
      </c>
      <c r="AF169" s="25" t="n">
        <v>87</v>
      </c>
      <c r="AG169" s="25" t="n">
        <v>192.531</v>
      </c>
      <c r="AH169" s="25" t="n">
        <v>5.655</v>
      </c>
      <c r="AI169" s="26" t="n">
        <v>87</v>
      </c>
      <c r="AJ169" s="26" t="n">
        <v>9</v>
      </c>
      <c r="AK169" s="26" t="n">
        <v>78</v>
      </c>
      <c r="AL169" s="26" t="n">
        <v>0</v>
      </c>
      <c r="AM169" s="27" t="s">
        <v>106</v>
      </c>
      <c r="AN169" s="28" t="s">
        <v>969</v>
      </c>
      <c r="AO169" s="28" t="s">
        <v>969</v>
      </c>
      <c r="AP169" s="29" t="n">
        <v>44332</v>
      </c>
      <c r="AQ169" s="29" t="n">
        <v>44340</v>
      </c>
      <c r="AR169" s="29" t="s">
        <v>970</v>
      </c>
      <c r="AS169" s="30" t="n">
        <v>44362</v>
      </c>
      <c r="AT169" s="31"/>
      <c r="AU169" s="32" t="s">
        <v>997</v>
      </c>
      <c r="AV169" s="21"/>
      <c r="AW169" s="27"/>
      <c r="AX169" s="33" t="s">
        <v>998</v>
      </c>
      <c r="AY169" s="33" t="s">
        <v>994</v>
      </c>
      <c r="AZ169" s="21" t="n">
        <v>10022065001</v>
      </c>
      <c r="BA169" s="21" t="s">
        <v>999</v>
      </c>
      <c r="BB169" s="21" t="s">
        <v>991</v>
      </c>
      <c r="BC169" s="21" t="s">
        <v>974</v>
      </c>
      <c r="BD169" s="21" t="s">
        <v>201</v>
      </c>
      <c r="BE169" s="21" t="s">
        <v>88</v>
      </c>
      <c r="BF169" s="21"/>
      <c r="BG169" s="21"/>
      <c r="BH169" s="21" t="s">
        <v>976</v>
      </c>
      <c r="BI169" s="21" t="s">
        <v>977</v>
      </c>
      <c r="BJ169" s="21" t="n">
        <v>87</v>
      </c>
      <c r="BK169" s="21" t="n">
        <v>10</v>
      </c>
      <c r="BL169" s="21" t="n">
        <f aca="false">BJ169*BK169</f>
        <v>870</v>
      </c>
      <c r="BM169" s="21"/>
      <c r="BN169" s="21" t="n">
        <v>6109100000</v>
      </c>
      <c r="BO169" s="21" t="n">
        <v>94493914</v>
      </c>
      <c r="BP169" s="34" t="n">
        <v>44343</v>
      </c>
    </row>
    <row r="170" customFormat="false" ht="14.45" hidden="false" customHeight="false" outlineLevel="0" collapsed="false">
      <c r="A170" s="21" t="n">
        <v>2000</v>
      </c>
      <c r="B170" s="21" t="n">
        <v>100280875</v>
      </c>
      <c r="C170" s="21" t="n">
        <v>10</v>
      </c>
      <c r="D170" s="21" t="s">
        <v>960</v>
      </c>
      <c r="E170" s="21" t="s">
        <v>961</v>
      </c>
      <c r="F170" s="21" t="s">
        <v>962</v>
      </c>
      <c r="G170" s="21" t="s">
        <v>68</v>
      </c>
      <c r="H170" s="21" t="n">
        <v>135388</v>
      </c>
      <c r="I170" s="21" t="s">
        <v>69</v>
      </c>
      <c r="J170" s="21" t="s">
        <v>100</v>
      </c>
      <c r="K170" s="21" t="s">
        <v>963</v>
      </c>
      <c r="L170" s="21" t="s">
        <v>964</v>
      </c>
      <c r="M170" s="21" t="s">
        <v>965</v>
      </c>
      <c r="N170" s="21" t="s">
        <v>1000</v>
      </c>
      <c r="O170" s="21" t="s">
        <v>995</v>
      </c>
      <c r="P170" s="22" t="n">
        <v>10022065102</v>
      </c>
      <c r="Q170" s="21" t="s">
        <v>221</v>
      </c>
      <c r="R170" s="21" t="s">
        <v>104</v>
      </c>
      <c r="S170" s="21"/>
      <c r="T170" s="21" t="n">
        <v>6109100010</v>
      </c>
      <c r="U170" s="21" t="s">
        <v>996</v>
      </c>
      <c r="V170" s="21" t="s">
        <v>996</v>
      </c>
      <c r="W170" s="21" t="s">
        <v>968</v>
      </c>
      <c r="X170" s="21" t="s">
        <v>79</v>
      </c>
      <c r="Y170" s="21" t="n">
        <v>92</v>
      </c>
      <c r="Z170" s="21"/>
      <c r="AA170" s="21" t="n">
        <v>6757697</v>
      </c>
      <c r="AB170" s="21" t="s">
        <v>105</v>
      </c>
      <c r="AC170" s="23" t="n">
        <v>10</v>
      </c>
      <c r="AD170" s="23" t="n">
        <v>920</v>
      </c>
      <c r="AE170" s="21" t="s">
        <v>1000</v>
      </c>
      <c r="AF170" s="25" t="n">
        <v>92</v>
      </c>
      <c r="AG170" s="25" t="n">
        <v>203.596</v>
      </c>
      <c r="AH170" s="25" t="n">
        <v>5.98</v>
      </c>
      <c r="AI170" s="26" t="n">
        <v>92</v>
      </c>
      <c r="AJ170" s="26" t="n">
        <v>9</v>
      </c>
      <c r="AK170" s="26" t="n">
        <v>83</v>
      </c>
      <c r="AL170" s="26" t="n">
        <v>0</v>
      </c>
      <c r="AM170" s="27" t="s">
        <v>106</v>
      </c>
      <c r="AN170" s="28" t="s">
        <v>969</v>
      </c>
      <c r="AO170" s="28" t="s">
        <v>969</v>
      </c>
      <c r="AP170" s="29" t="n">
        <v>44332</v>
      </c>
      <c r="AQ170" s="29" t="n">
        <v>44340</v>
      </c>
      <c r="AR170" s="29" t="s">
        <v>970</v>
      </c>
      <c r="AS170" s="30" t="n">
        <v>44362</v>
      </c>
      <c r="AT170" s="31"/>
      <c r="AU170" s="32" t="s">
        <v>997</v>
      </c>
      <c r="AV170" s="21"/>
      <c r="AW170" s="27"/>
      <c r="AX170" s="33" t="s">
        <v>1001</v>
      </c>
      <c r="AY170" s="33" t="s">
        <v>1000</v>
      </c>
      <c r="AZ170" s="21" t="n">
        <v>10022065102</v>
      </c>
      <c r="BA170" s="21" t="s">
        <v>1002</v>
      </c>
      <c r="BB170" s="21" t="s">
        <v>104</v>
      </c>
      <c r="BC170" s="21" t="s">
        <v>974</v>
      </c>
      <c r="BD170" s="21" t="s">
        <v>201</v>
      </c>
      <c r="BE170" s="21" t="s">
        <v>88</v>
      </c>
      <c r="BF170" s="21"/>
      <c r="BG170" s="21"/>
      <c r="BH170" s="21" t="s">
        <v>976</v>
      </c>
      <c r="BI170" s="21" t="s">
        <v>977</v>
      </c>
      <c r="BJ170" s="21" t="n">
        <v>92</v>
      </c>
      <c r="BK170" s="21" t="n">
        <v>10</v>
      </c>
      <c r="BL170" s="21" t="n">
        <f aca="false">BJ170*BK170</f>
        <v>920</v>
      </c>
      <c r="BM170" s="21"/>
      <c r="BN170" s="21" t="n">
        <v>6109100000</v>
      </c>
      <c r="BO170" s="21" t="n">
        <v>94493914</v>
      </c>
      <c r="BP170" s="34" t="n">
        <v>44343</v>
      </c>
    </row>
    <row r="171" customFormat="false" ht="43.15" hidden="false" customHeight="false" outlineLevel="0" collapsed="false">
      <c r="A171" s="21" t="n">
        <v>2000</v>
      </c>
      <c r="B171" s="21" t="n">
        <v>100278207</v>
      </c>
      <c r="C171" s="21" t="n">
        <v>10</v>
      </c>
      <c r="D171" s="21" t="s">
        <v>960</v>
      </c>
      <c r="E171" s="21" t="s">
        <v>961</v>
      </c>
      <c r="F171" s="21" t="s">
        <v>962</v>
      </c>
      <c r="G171" s="21" t="s">
        <v>68</v>
      </c>
      <c r="H171" s="21" t="n">
        <v>135388</v>
      </c>
      <c r="I171" s="21" t="s">
        <v>69</v>
      </c>
      <c r="J171" s="21" t="s">
        <v>100</v>
      </c>
      <c r="K171" s="21" t="s">
        <v>963</v>
      </c>
      <c r="L171" s="21" t="s">
        <v>964</v>
      </c>
      <c r="M171" s="21" t="s">
        <v>1003</v>
      </c>
      <c r="N171" s="21" t="s">
        <v>1004</v>
      </c>
      <c r="O171" s="21" t="s">
        <v>1005</v>
      </c>
      <c r="P171" s="22" t="n">
        <v>10022706433</v>
      </c>
      <c r="Q171" s="21" t="s">
        <v>1006</v>
      </c>
      <c r="R171" s="21" t="s">
        <v>1007</v>
      </c>
      <c r="S171" s="21"/>
      <c r="T171" s="21" t="n">
        <v>6105100000</v>
      </c>
      <c r="U171" s="21" t="s">
        <v>1008</v>
      </c>
      <c r="V171" s="21" t="s">
        <v>1009</v>
      </c>
      <c r="W171" s="34" t="s">
        <v>1010</v>
      </c>
      <c r="X171" s="21" t="s">
        <v>79</v>
      </c>
      <c r="Y171" s="21" t="n">
        <v>36</v>
      </c>
      <c r="Z171" s="21"/>
      <c r="AA171" s="21" t="n">
        <v>6684973</v>
      </c>
      <c r="AB171" s="21" t="s">
        <v>1011</v>
      </c>
      <c r="AC171" s="23" t="n">
        <v>30</v>
      </c>
      <c r="AD171" s="23" t="n">
        <v>1080</v>
      </c>
      <c r="AE171" s="21" t="s">
        <v>1004</v>
      </c>
      <c r="AF171" s="25" t="n">
        <v>108</v>
      </c>
      <c r="AG171" s="25" t="n">
        <v>239.004</v>
      </c>
      <c r="AH171" s="25" t="n">
        <v>7.02</v>
      </c>
      <c r="AI171" s="26" t="n">
        <v>36</v>
      </c>
      <c r="AJ171" s="26"/>
      <c r="AK171" s="26"/>
      <c r="AL171" s="26"/>
      <c r="AM171" s="27"/>
      <c r="AN171" s="28" t="s">
        <v>1012</v>
      </c>
      <c r="AO171" s="28" t="s">
        <v>1013</v>
      </c>
      <c r="AP171" s="29" t="n">
        <v>44444</v>
      </c>
      <c r="AQ171" s="29" t="n">
        <v>44507</v>
      </c>
      <c r="AR171" s="29" t="n">
        <v>44518</v>
      </c>
      <c r="AS171" s="30" t="n">
        <v>44505</v>
      </c>
      <c r="AT171" s="31" t="n">
        <v>44504</v>
      </c>
      <c r="AU171" s="32" t="s">
        <v>874</v>
      </c>
      <c r="AV171" s="21"/>
      <c r="AW171" s="27"/>
      <c r="AX171" s="33" t="s">
        <v>1014</v>
      </c>
      <c r="AY171" s="33" t="s">
        <v>1004</v>
      </c>
      <c r="AZ171" s="21" t="n">
        <v>10022706433</v>
      </c>
      <c r="BA171" s="21" t="s">
        <v>1015</v>
      </c>
      <c r="BB171" s="21" t="s">
        <v>1007</v>
      </c>
      <c r="BC171" s="21" t="s">
        <v>1016</v>
      </c>
      <c r="BD171" s="21" t="s">
        <v>975</v>
      </c>
      <c r="BE171" s="21" t="s">
        <v>1017</v>
      </c>
      <c r="BF171" s="21"/>
      <c r="BG171" s="21"/>
      <c r="BH171" s="21" t="s">
        <v>976</v>
      </c>
      <c r="BI171" s="21" t="s">
        <v>977</v>
      </c>
      <c r="BJ171" s="21" t="n">
        <v>36</v>
      </c>
      <c r="BK171" s="21" t="n">
        <v>30</v>
      </c>
      <c r="BL171" s="21" t="n">
        <f aca="false">BJ171*BK171</f>
        <v>1080</v>
      </c>
      <c r="BM171" s="21"/>
      <c r="BN171" s="40" t="n">
        <v>6110209100</v>
      </c>
      <c r="BO171" s="21"/>
      <c r="BP171" s="21"/>
    </row>
    <row r="172" customFormat="false" ht="14.45" hidden="false" customHeight="false" outlineLevel="0" collapsed="false">
      <c r="A172" s="21" t="n">
        <v>2000</v>
      </c>
      <c r="B172" s="21" t="n">
        <v>100280512</v>
      </c>
      <c r="C172" s="21" t="n">
        <v>10</v>
      </c>
      <c r="D172" s="21" t="s">
        <v>960</v>
      </c>
      <c r="E172" s="21" t="s">
        <v>961</v>
      </c>
      <c r="F172" s="21" t="s">
        <v>962</v>
      </c>
      <c r="G172" s="21" t="s">
        <v>68</v>
      </c>
      <c r="H172" s="21" t="n">
        <v>135388</v>
      </c>
      <c r="I172" s="21" t="s">
        <v>69</v>
      </c>
      <c r="J172" s="21" t="s">
        <v>100</v>
      </c>
      <c r="K172" s="21" t="s">
        <v>963</v>
      </c>
      <c r="L172" s="21" t="s">
        <v>1018</v>
      </c>
      <c r="M172" s="21" t="s">
        <v>1019</v>
      </c>
      <c r="N172" s="21" t="s">
        <v>1020</v>
      </c>
      <c r="O172" s="21" t="n">
        <v>10023065</v>
      </c>
      <c r="P172" s="22" t="n">
        <v>10023065001</v>
      </c>
      <c r="Q172" s="21" t="s">
        <v>94</v>
      </c>
      <c r="R172" s="21" t="s">
        <v>991</v>
      </c>
      <c r="S172" s="21"/>
      <c r="T172" s="21"/>
      <c r="U172" s="21" t="s">
        <v>474</v>
      </c>
      <c r="V172" s="21" t="s">
        <v>474</v>
      </c>
      <c r="W172" s="21" t="s">
        <v>968</v>
      </c>
      <c r="X172" s="21" t="s">
        <v>79</v>
      </c>
      <c r="Y172" s="21" t="n">
        <v>48</v>
      </c>
      <c r="Z172" s="21"/>
      <c r="AA172" s="21" t="n">
        <v>6799459</v>
      </c>
      <c r="AB172" s="21" t="s">
        <v>80</v>
      </c>
      <c r="AC172" s="23" t="n">
        <v>21.25</v>
      </c>
      <c r="AD172" s="23" t="n">
        <v>1020</v>
      </c>
      <c r="AE172" s="21" t="s">
        <v>1020</v>
      </c>
      <c r="AF172" s="25" t="n">
        <v>102</v>
      </c>
      <c r="AG172" s="25" t="n">
        <v>225.726</v>
      </c>
      <c r="AH172" s="25" t="n">
        <v>6.63</v>
      </c>
      <c r="AI172" s="26" t="n">
        <v>48</v>
      </c>
      <c r="AJ172" s="26"/>
      <c r="AK172" s="26"/>
      <c r="AL172" s="26"/>
      <c r="AM172" s="27" t="s">
        <v>81</v>
      </c>
      <c r="AN172" s="28" t="s">
        <v>969</v>
      </c>
      <c r="AO172" s="28" t="s">
        <v>969</v>
      </c>
      <c r="AP172" s="29" t="n">
        <v>44332</v>
      </c>
      <c r="AQ172" s="29" t="n">
        <v>44340</v>
      </c>
      <c r="AR172" s="29" t="s">
        <v>970</v>
      </c>
      <c r="AS172" s="30" t="n">
        <v>44362</v>
      </c>
      <c r="AT172" s="31" t="n">
        <v>44393</v>
      </c>
      <c r="AU172" s="32" t="s">
        <v>96</v>
      </c>
      <c r="AV172" s="21"/>
      <c r="AW172" s="27"/>
      <c r="AX172" s="33" t="s">
        <v>1021</v>
      </c>
      <c r="AY172" s="33" t="s">
        <v>1020</v>
      </c>
      <c r="AZ172" s="21" t="n">
        <v>10023065001</v>
      </c>
      <c r="BA172" s="21" t="s">
        <v>1022</v>
      </c>
      <c r="BB172" s="21" t="s">
        <v>991</v>
      </c>
      <c r="BC172" s="21" t="s">
        <v>1023</v>
      </c>
      <c r="BD172" s="21" t="s">
        <v>975</v>
      </c>
      <c r="BE172" s="21" t="s">
        <v>1024</v>
      </c>
      <c r="BF172" s="21"/>
      <c r="BG172" s="21"/>
      <c r="BH172" s="21" t="s">
        <v>976</v>
      </c>
      <c r="BI172" s="21" t="s">
        <v>977</v>
      </c>
      <c r="BJ172" s="21" t="n">
        <v>48</v>
      </c>
      <c r="BK172" s="21" t="n">
        <v>21.25</v>
      </c>
      <c r="BL172" s="21" t="n">
        <f aca="false">BJ172*BK172</f>
        <v>1020</v>
      </c>
      <c r="BM172" s="21"/>
      <c r="BN172" s="40" t="n">
        <v>6203431900</v>
      </c>
      <c r="BO172" s="21" t="n">
        <v>94486612</v>
      </c>
      <c r="BP172" s="34" t="n">
        <v>44327</v>
      </c>
    </row>
    <row r="173" customFormat="false" ht="14.45" hidden="false" customHeight="false" outlineLevel="0" collapsed="false">
      <c r="A173" s="21" t="n">
        <v>2000</v>
      </c>
      <c r="B173" s="21" t="n">
        <v>100280877</v>
      </c>
      <c r="C173" s="21" t="n">
        <v>10</v>
      </c>
      <c r="D173" s="21" t="s">
        <v>960</v>
      </c>
      <c r="E173" s="21" t="s">
        <v>961</v>
      </c>
      <c r="F173" s="21" t="s">
        <v>962</v>
      </c>
      <c r="G173" s="21" t="s">
        <v>68</v>
      </c>
      <c r="H173" s="21" t="n">
        <v>135388</v>
      </c>
      <c r="I173" s="21" t="s">
        <v>69</v>
      </c>
      <c r="J173" s="21" t="s">
        <v>100</v>
      </c>
      <c r="K173" s="21" t="s">
        <v>963</v>
      </c>
      <c r="L173" s="21" t="s">
        <v>964</v>
      </c>
      <c r="M173" s="21" t="s">
        <v>965</v>
      </c>
      <c r="N173" s="21" t="s">
        <v>1025</v>
      </c>
      <c r="O173" s="21" t="n">
        <v>10022805</v>
      </c>
      <c r="P173" s="22" t="n">
        <v>10022805360</v>
      </c>
      <c r="Q173" s="21" t="s">
        <v>166</v>
      </c>
      <c r="R173" s="21" t="s">
        <v>1026</v>
      </c>
      <c r="S173" s="21"/>
      <c r="T173" s="21"/>
      <c r="U173" s="21" t="s">
        <v>854</v>
      </c>
      <c r="V173" s="21" t="s">
        <v>854</v>
      </c>
      <c r="W173" s="21" t="s">
        <v>947</v>
      </c>
      <c r="X173" s="21" t="s">
        <v>1027</v>
      </c>
      <c r="Y173" s="21" t="n">
        <v>108</v>
      </c>
      <c r="Z173" s="21"/>
      <c r="AA173" s="21" t="n">
        <v>6757697</v>
      </c>
      <c r="AB173" s="21" t="s">
        <v>105</v>
      </c>
      <c r="AC173" s="23" t="n">
        <v>12.5</v>
      </c>
      <c r="AD173" s="23" t="n">
        <v>1350</v>
      </c>
      <c r="AE173" s="21" t="s">
        <v>1025</v>
      </c>
      <c r="AF173" s="25" t="n">
        <v>135</v>
      </c>
      <c r="AG173" s="25" t="n">
        <v>298.755</v>
      </c>
      <c r="AH173" s="25" t="n">
        <v>8.775</v>
      </c>
      <c r="AI173" s="26" t="n">
        <v>108</v>
      </c>
      <c r="AJ173" s="26" t="n">
        <v>20</v>
      </c>
      <c r="AK173" s="26" t="n">
        <v>88</v>
      </c>
      <c r="AL173" s="26" t="n">
        <v>0</v>
      </c>
      <c r="AM173" s="27" t="s">
        <v>106</v>
      </c>
      <c r="AN173" s="28" t="s">
        <v>1028</v>
      </c>
      <c r="AO173" s="28" t="s">
        <v>1028</v>
      </c>
      <c r="AP173" s="29" t="n">
        <v>44376</v>
      </c>
      <c r="AQ173" s="29" t="n">
        <f aca="false">AP173+60</f>
        <v>44436</v>
      </c>
      <c r="AR173" s="29" t="n">
        <v>44436</v>
      </c>
      <c r="AS173" s="30" t="n">
        <v>44436</v>
      </c>
      <c r="AT173" s="31"/>
      <c r="AU173" s="32" t="s">
        <v>1029</v>
      </c>
      <c r="AV173" s="21"/>
      <c r="AW173" s="27"/>
      <c r="AX173" s="33" t="s">
        <v>1030</v>
      </c>
      <c r="AY173" s="33" t="s">
        <v>1025</v>
      </c>
      <c r="AZ173" s="21" t="n">
        <v>10022805360</v>
      </c>
      <c r="BA173" s="21" t="s">
        <v>1031</v>
      </c>
      <c r="BB173" s="21" t="s">
        <v>1026</v>
      </c>
      <c r="BC173" s="21" t="s">
        <v>974</v>
      </c>
      <c r="BD173" s="21" t="s">
        <v>975</v>
      </c>
      <c r="BE173" s="21" t="s">
        <v>88</v>
      </c>
      <c r="BF173" s="21"/>
      <c r="BG173" s="21"/>
      <c r="BH173" s="21" t="s">
        <v>976</v>
      </c>
      <c r="BI173" s="21" t="s">
        <v>977</v>
      </c>
      <c r="BJ173" s="21" t="n">
        <v>108</v>
      </c>
      <c r="BK173" s="21" t="n">
        <v>12.5</v>
      </c>
      <c r="BL173" s="21" t="n">
        <f aca="false">BJ173*BK173</f>
        <v>1350</v>
      </c>
      <c r="BM173" s="21"/>
      <c r="BN173" s="21" t="n">
        <v>6109100000</v>
      </c>
      <c r="BO173" s="21" t="n">
        <v>94496456</v>
      </c>
      <c r="BP173" s="34" t="n">
        <v>44349</v>
      </c>
    </row>
    <row r="174" customFormat="false" ht="14.45" hidden="false" customHeight="false" outlineLevel="0" collapsed="false">
      <c r="A174" s="21" t="n">
        <v>2000</v>
      </c>
      <c r="B174" s="21" t="n">
        <v>100280878</v>
      </c>
      <c r="C174" s="21" t="n">
        <v>10</v>
      </c>
      <c r="D174" s="21" t="s">
        <v>960</v>
      </c>
      <c r="E174" s="21" t="s">
        <v>961</v>
      </c>
      <c r="F174" s="21" t="s">
        <v>962</v>
      </c>
      <c r="G174" s="21" t="s">
        <v>68</v>
      </c>
      <c r="H174" s="21" t="n">
        <v>135388</v>
      </c>
      <c r="I174" s="21" t="s">
        <v>69</v>
      </c>
      <c r="J174" s="21" t="s">
        <v>100</v>
      </c>
      <c r="K174" s="21" t="s">
        <v>963</v>
      </c>
      <c r="L174" s="21" t="s">
        <v>964</v>
      </c>
      <c r="M174" s="21" t="s">
        <v>965</v>
      </c>
      <c r="N174" s="21" t="s">
        <v>1032</v>
      </c>
      <c r="O174" s="21" t="n">
        <v>10022805</v>
      </c>
      <c r="P174" s="22" t="n">
        <v>10022805281</v>
      </c>
      <c r="Q174" s="21" t="s">
        <v>158</v>
      </c>
      <c r="R174" s="21" t="s">
        <v>1033</v>
      </c>
      <c r="S174" s="21"/>
      <c r="T174" s="21"/>
      <c r="U174" s="21" t="s">
        <v>854</v>
      </c>
      <c r="V174" s="21" t="s">
        <v>854</v>
      </c>
      <c r="W174" s="21" t="s">
        <v>947</v>
      </c>
      <c r="X174" s="21" t="s">
        <v>1027</v>
      </c>
      <c r="Y174" s="21" t="n">
        <v>103</v>
      </c>
      <c r="Z174" s="21"/>
      <c r="AA174" s="21" t="n">
        <v>6757697</v>
      </c>
      <c r="AB174" s="21" t="s">
        <v>105</v>
      </c>
      <c r="AC174" s="23" t="n">
        <v>12.5</v>
      </c>
      <c r="AD174" s="23" t="n">
        <v>1287.5</v>
      </c>
      <c r="AE174" s="21" t="s">
        <v>1032</v>
      </c>
      <c r="AF174" s="25" t="n">
        <v>128.75</v>
      </c>
      <c r="AG174" s="25" t="n">
        <v>284.92375</v>
      </c>
      <c r="AH174" s="25" t="n">
        <v>8.36875</v>
      </c>
      <c r="AI174" s="26" t="n">
        <v>103</v>
      </c>
      <c r="AJ174" s="26" t="n">
        <v>18</v>
      </c>
      <c r="AK174" s="26" t="n">
        <v>85</v>
      </c>
      <c r="AL174" s="26" t="n">
        <v>0</v>
      </c>
      <c r="AM174" s="27" t="s">
        <v>106</v>
      </c>
      <c r="AN174" s="28" t="s">
        <v>1028</v>
      </c>
      <c r="AO174" s="28" t="s">
        <v>1028</v>
      </c>
      <c r="AP174" s="29" t="n">
        <v>44376</v>
      </c>
      <c r="AQ174" s="29" t="n">
        <f aca="false">AP174+60</f>
        <v>44436</v>
      </c>
      <c r="AR174" s="29" t="n">
        <v>44436</v>
      </c>
      <c r="AS174" s="30" t="n">
        <v>44436</v>
      </c>
      <c r="AT174" s="31"/>
      <c r="AU174" s="32" t="s">
        <v>1029</v>
      </c>
      <c r="AV174" s="21"/>
      <c r="AW174" s="27"/>
      <c r="AX174" s="33" t="s">
        <v>1034</v>
      </c>
      <c r="AY174" s="33" t="s">
        <v>1032</v>
      </c>
      <c r="AZ174" s="21" t="n">
        <v>10022805281</v>
      </c>
      <c r="BA174" s="21" t="s">
        <v>1035</v>
      </c>
      <c r="BB174" s="21" t="s">
        <v>1033</v>
      </c>
      <c r="BC174" s="21" t="s">
        <v>974</v>
      </c>
      <c r="BD174" s="21" t="s">
        <v>975</v>
      </c>
      <c r="BE174" s="21" t="s">
        <v>88</v>
      </c>
      <c r="BF174" s="21"/>
      <c r="BG174" s="21"/>
      <c r="BH174" s="21" t="s">
        <v>976</v>
      </c>
      <c r="BI174" s="21" t="s">
        <v>977</v>
      </c>
      <c r="BJ174" s="21" t="n">
        <v>103</v>
      </c>
      <c r="BK174" s="21" t="n">
        <v>12.5</v>
      </c>
      <c r="BL174" s="21" t="n">
        <f aca="false">BJ174*BK174</f>
        <v>1287.5</v>
      </c>
      <c r="BM174" s="21"/>
      <c r="BN174" s="21" t="n">
        <v>6109100000</v>
      </c>
      <c r="BO174" s="21" t="n">
        <v>94496456</v>
      </c>
      <c r="BP174" s="34" t="n">
        <v>44349</v>
      </c>
    </row>
    <row r="175" customFormat="false" ht="14.45" hidden="false" customHeight="false" outlineLevel="0" collapsed="false">
      <c r="A175" s="21" t="n">
        <v>2000</v>
      </c>
      <c r="B175" s="21" t="n">
        <v>100280871</v>
      </c>
      <c r="C175" s="21" t="n">
        <v>10</v>
      </c>
      <c r="D175" s="21" t="s">
        <v>960</v>
      </c>
      <c r="E175" s="21" t="s">
        <v>961</v>
      </c>
      <c r="F175" s="21" t="s">
        <v>962</v>
      </c>
      <c r="G175" s="21" t="s">
        <v>68</v>
      </c>
      <c r="H175" s="21" t="n">
        <v>135388</v>
      </c>
      <c r="I175" s="21" t="s">
        <v>69</v>
      </c>
      <c r="J175" s="21" t="s">
        <v>100</v>
      </c>
      <c r="K175" s="21" t="s">
        <v>963</v>
      </c>
      <c r="L175" s="21" t="s">
        <v>964</v>
      </c>
      <c r="M175" s="21" t="s">
        <v>965</v>
      </c>
      <c r="N175" s="21" t="s">
        <v>1036</v>
      </c>
      <c r="O175" s="21" t="n">
        <v>10022060</v>
      </c>
      <c r="P175" s="22" t="n">
        <v>10022060315</v>
      </c>
      <c r="Q175" s="21" t="s">
        <v>644</v>
      </c>
      <c r="R175" s="21" t="s">
        <v>1037</v>
      </c>
      <c r="S175" s="21"/>
      <c r="T175" s="21"/>
      <c r="U175" s="21" t="s">
        <v>1038</v>
      </c>
      <c r="V175" s="21" t="s">
        <v>1038</v>
      </c>
      <c r="W175" s="21" t="s">
        <v>947</v>
      </c>
      <c r="X175" s="21" t="s">
        <v>1027</v>
      </c>
      <c r="Y175" s="21" t="n">
        <v>42</v>
      </c>
      <c r="Z175" s="21"/>
      <c r="AA175" s="21" t="n">
        <v>6757697</v>
      </c>
      <c r="AB175" s="21" t="s">
        <v>105</v>
      </c>
      <c r="AC175" s="23" t="n">
        <v>10</v>
      </c>
      <c r="AD175" s="23" t="n">
        <v>420</v>
      </c>
      <c r="AE175" s="21" t="s">
        <v>1036</v>
      </c>
      <c r="AF175" s="25" t="n">
        <v>42</v>
      </c>
      <c r="AG175" s="25" t="n">
        <v>92.946</v>
      </c>
      <c r="AH175" s="25" t="n">
        <v>2.73</v>
      </c>
      <c r="AI175" s="26" t="n">
        <v>42</v>
      </c>
      <c r="AJ175" s="26" t="n">
        <v>0</v>
      </c>
      <c r="AK175" s="26" t="n">
        <v>45</v>
      </c>
      <c r="AL175" s="26" t="n">
        <v>-3</v>
      </c>
      <c r="AM175" s="27" t="s">
        <v>106</v>
      </c>
      <c r="AN175" s="28" t="s">
        <v>1028</v>
      </c>
      <c r="AO175" s="28" t="s">
        <v>1028</v>
      </c>
      <c r="AP175" s="29" t="n">
        <v>44376</v>
      </c>
      <c r="AQ175" s="29" t="n">
        <f aca="false">AP175+60</f>
        <v>44436</v>
      </c>
      <c r="AR175" s="29" t="n">
        <v>44436</v>
      </c>
      <c r="AS175" s="30" t="n">
        <v>44436</v>
      </c>
      <c r="AT175" s="31"/>
      <c r="AU175" s="32" t="s">
        <v>1039</v>
      </c>
      <c r="AV175" s="21"/>
      <c r="AW175" s="27"/>
      <c r="AX175" s="33" t="s">
        <v>1040</v>
      </c>
      <c r="AY175" s="33" t="s">
        <v>1036</v>
      </c>
      <c r="AZ175" s="21" t="n">
        <v>10022060315</v>
      </c>
      <c r="BA175" s="21" t="s">
        <v>1041</v>
      </c>
      <c r="BB175" s="21" t="s">
        <v>1037</v>
      </c>
      <c r="BC175" s="21" t="s">
        <v>974</v>
      </c>
      <c r="BD175" s="21" t="s">
        <v>975</v>
      </c>
      <c r="BE175" s="21" t="s">
        <v>88</v>
      </c>
      <c r="BF175" s="21"/>
      <c r="BG175" s="21"/>
      <c r="BH175" s="21" t="s">
        <v>976</v>
      </c>
      <c r="BI175" s="21" t="s">
        <v>977</v>
      </c>
      <c r="BJ175" s="21" t="n">
        <v>42</v>
      </c>
      <c r="BK175" s="21" t="n">
        <v>10</v>
      </c>
      <c r="BL175" s="21" t="n">
        <f aca="false">BJ175*BK175</f>
        <v>420</v>
      </c>
      <c r="BM175" s="21"/>
      <c r="BN175" s="21" t="n">
        <v>6109100000</v>
      </c>
      <c r="BO175" s="21" t="n">
        <v>94496456</v>
      </c>
      <c r="BP175" s="34" t="n">
        <v>44349</v>
      </c>
    </row>
    <row r="176" customFormat="false" ht="14.45" hidden="false" customHeight="false" outlineLevel="0" collapsed="false">
      <c r="A176" s="21" t="n">
        <v>2000</v>
      </c>
      <c r="B176" s="21" t="n">
        <v>100280872</v>
      </c>
      <c r="C176" s="21" t="n">
        <v>10</v>
      </c>
      <c r="D176" s="21" t="s">
        <v>960</v>
      </c>
      <c r="E176" s="21" t="s">
        <v>961</v>
      </c>
      <c r="F176" s="21" t="s">
        <v>962</v>
      </c>
      <c r="G176" s="21" t="s">
        <v>68</v>
      </c>
      <c r="H176" s="21" t="n">
        <v>135388</v>
      </c>
      <c r="I176" s="21" t="s">
        <v>69</v>
      </c>
      <c r="J176" s="21" t="s">
        <v>100</v>
      </c>
      <c r="K176" s="21" t="s">
        <v>963</v>
      </c>
      <c r="L176" s="21" t="s">
        <v>964</v>
      </c>
      <c r="M176" s="21" t="s">
        <v>965</v>
      </c>
      <c r="N176" s="21" t="s">
        <v>1042</v>
      </c>
      <c r="O176" s="21" t="n">
        <v>10022060</v>
      </c>
      <c r="P176" s="22" t="n">
        <v>10022060281</v>
      </c>
      <c r="Q176" s="21" t="s">
        <v>158</v>
      </c>
      <c r="R176" s="21" t="s">
        <v>1043</v>
      </c>
      <c r="S176" s="21"/>
      <c r="T176" s="21"/>
      <c r="U176" s="21" t="s">
        <v>1038</v>
      </c>
      <c r="V176" s="21" t="s">
        <v>1038</v>
      </c>
      <c r="W176" s="21" t="s">
        <v>947</v>
      </c>
      <c r="X176" s="21" t="s">
        <v>1027</v>
      </c>
      <c r="Y176" s="21" t="n">
        <v>45</v>
      </c>
      <c r="Z176" s="21"/>
      <c r="AA176" s="21" t="n">
        <v>6757697</v>
      </c>
      <c r="AB176" s="21" t="s">
        <v>105</v>
      </c>
      <c r="AC176" s="23" t="n">
        <v>10</v>
      </c>
      <c r="AD176" s="23" t="n">
        <v>450</v>
      </c>
      <c r="AE176" s="21" t="s">
        <v>1042</v>
      </c>
      <c r="AF176" s="25" t="n">
        <v>45</v>
      </c>
      <c r="AG176" s="25" t="n">
        <v>99.585</v>
      </c>
      <c r="AH176" s="25" t="n">
        <v>2.925</v>
      </c>
      <c r="AI176" s="26" t="n">
        <v>45</v>
      </c>
      <c r="AJ176" s="26" t="n">
        <v>0</v>
      </c>
      <c r="AK176" s="26" t="n">
        <v>51</v>
      </c>
      <c r="AL176" s="26" t="n">
        <v>-6</v>
      </c>
      <c r="AM176" s="27" t="s">
        <v>106</v>
      </c>
      <c r="AN176" s="28" t="s">
        <v>1028</v>
      </c>
      <c r="AO176" s="28" t="s">
        <v>1028</v>
      </c>
      <c r="AP176" s="29" t="n">
        <v>44376</v>
      </c>
      <c r="AQ176" s="29" t="n">
        <f aca="false">AP176+60</f>
        <v>44436</v>
      </c>
      <c r="AR176" s="29" t="n">
        <v>44436</v>
      </c>
      <c r="AS176" s="30" t="n">
        <v>44436</v>
      </c>
      <c r="AT176" s="31"/>
      <c r="AU176" s="32" t="s">
        <v>1039</v>
      </c>
      <c r="AV176" s="21"/>
      <c r="AW176" s="27"/>
      <c r="AX176" s="33" t="s">
        <v>1044</v>
      </c>
      <c r="AY176" s="33" t="s">
        <v>1042</v>
      </c>
      <c r="AZ176" s="21" t="n">
        <v>10022060281</v>
      </c>
      <c r="BA176" s="21" t="s">
        <v>1045</v>
      </c>
      <c r="BB176" s="21" t="s">
        <v>1043</v>
      </c>
      <c r="BC176" s="21" t="s">
        <v>974</v>
      </c>
      <c r="BD176" s="21" t="s">
        <v>975</v>
      </c>
      <c r="BE176" s="21" t="s">
        <v>88</v>
      </c>
      <c r="BF176" s="21"/>
      <c r="BG176" s="21"/>
      <c r="BH176" s="21" t="s">
        <v>976</v>
      </c>
      <c r="BI176" s="21" t="s">
        <v>977</v>
      </c>
      <c r="BJ176" s="21" t="n">
        <v>45</v>
      </c>
      <c r="BK176" s="21" t="n">
        <v>10</v>
      </c>
      <c r="BL176" s="21" t="n">
        <f aca="false">BJ176*BK176</f>
        <v>450</v>
      </c>
      <c r="BM176" s="21"/>
      <c r="BN176" s="21" t="n">
        <v>6109100000</v>
      </c>
      <c r="BO176" s="21" t="n">
        <v>94496456</v>
      </c>
      <c r="BP176" s="34" t="n">
        <v>44349</v>
      </c>
    </row>
    <row r="177" customFormat="false" ht="14.45" hidden="false" customHeight="false" outlineLevel="0" collapsed="false">
      <c r="A177" s="21" t="n">
        <v>2000</v>
      </c>
      <c r="B177" s="21" t="n">
        <v>100280873</v>
      </c>
      <c r="C177" s="21" t="n">
        <v>10</v>
      </c>
      <c r="D177" s="21" t="s">
        <v>960</v>
      </c>
      <c r="E177" s="21" t="s">
        <v>961</v>
      </c>
      <c r="F177" s="21" t="s">
        <v>962</v>
      </c>
      <c r="G177" s="21" t="s">
        <v>68</v>
      </c>
      <c r="H177" s="21" t="n">
        <v>135388</v>
      </c>
      <c r="I177" s="21" t="s">
        <v>69</v>
      </c>
      <c r="J177" s="21" t="s">
        <v>100</v>
      </c>
      <c r="K177" s="21" t="s">
        <v>963</v>
      </c>
      <c r="L177" s="21" t="s">
        <v>964</v>
      </c>
      <c r="M177" s="21" t="s">
        <v>965</v>
      </c>
      <c r="N177" s="21" t="s">
        <v>1046</v>
      </c>
      <c r="O177" s="21" t="n">
        <v>10022060</v>
      </c>
      <c r="P177" s="22" t="n">
        <v>10022060001</v>
      </c>
      <c r="Q177" s="21" t="s">
        <v>94</v>
      </c>
      <c r="R177" s="21" t="s">
        <v>991</v>
      </c>
      <c r="S177" s="21"/>
      <c r="T177" s="21"/>
      <c r="U177" s="21" t="s">
        <v>1038</v>
      </c>
      <c r="V177" s="21" t="s">
        <v>1038</v>
      </c>
      <c r="W177" s="21" t="s">
        <v>947</v>
      </c>
      <c r="X177" s="21" t="s">
        <v>1027</v>
      </c>
      <c r="Y177" s="21" t="n">
        <v>45</v>
      </c>
      <c r="Z177" s="21"/>
      <c r="AA177" s="21" t="n">
        <v>6757697</v>
      </c>
      <c r="AB177" s="21" t="s">
        <v>105</v>
      </c>
      <c r="AC177" s="23" t="n">
        <v>10</v>
      </c>
      <c r="AD177" s="23" t="n">
        <v>450</v>
      </c>
      <c r="AE177" s="21" t="s">
        <v>1046</v>
      </c>
      <c r="AF177" s="25" t="n">
        <v>45</v>
      </c>
      <c r="AG177" s="25" t="n">
        <v>99.585</v>
      </c>
      <c r="AH177" s="25" t="n">
        <v>2.925</v>
      </c>
      <c r="AI177" s="26" t="n">
        <v>45</v>
      </c>
      <c r="AJ177" s="26" t="n">
        <v>0</v>
      </c>
      <c r="AK177" s="26" t="n">
        <v>51</v>
      </c>
      <c r="AL177" s="26" t="n">
        <v>-6</v>
      </c>
      <c r="AM177" s="27" t="s">
        <v>106</v>
      </c>
      <c r="AN177" s="28" t="s">
        <v>1028</v>
      </c>
      <c r="AO177" s="28" t="s">
        <v>1028</v>
      </c>
      <c r="AP177" s="29" t="n">
        <v>44376</v>
      </c>
      <c r="AQ177" s="29" t="n">
        <f aca="false">AP177+60</f>
        <v>44436</v>
      </c>
      <c r="AR177" s="29" t="n">
        <v>44436</v>
      </c>
      <c r="AS177" s="30" t="n">
        <v>44436</v>
      </c>
      <c r="AT177" s="31"/>
      <c r="AU177" s="32" t="s">
        <v>1039</v>
      </c>
      <c r="AV177" s="21"/>
      <c r="AW177" s="27"/>
      <c r="AX177" s="33" t="s">
        <v>1047</v>
      </c>
      <c r="AY177" s="33" t="s">
        <v>1046</v>
      </c>
      <c r="AZ177" s="21" t="n">
        <v>10022060001</v>
      </c>
      <c r="BA177" s="21" t="s">
        <v>1048</v>
      </c>
      <c r="BB177" s="21" t="s">
        <v>991</v>
      </c>
      <c r="BC177" s="21" t="s">
        <v>974</v>
      </c>
      <c r="BD177" s="21" t="s">
        <v>975</v>
      </c>
      <c r="BE177" s="21" t="s">
        <v>88</v>
      </c>
      <c r="BF177" s="21"/>
      <c r="BG177" s="21"/>
      <c r="BH177" s="21" t="s">
        <v>976</v>
      </c>
      <c r="BI177" s="21" t="s">
        <v>977</v>
      </c>
      <c r="BJ177" s="21" t="n">
        <v>45</v>
      </c>
      <c r="BK177" s="21" t="n">
        <v>10</v>
      </c>
      <c r="BL177" s="21" t="n">
        <f aca="false">BJ177*BK177</f>
        <v>450</v>
      </c>
      <c r="BM177" s="21"/>
      <c r="BN177" s="21" t="n">
        <v>6109100000</v>
      </c>
      <c r="BO177" s="21" t="n">
        <v>94496456</v>
      </c>
      <c r="BP177" s="34" t="n">
        <v>44349</v>
      </c>
    </row>
    <row r="178" customFormat="false" ht="14.45" hidden="false" customHeight="false" outlineLevel="0" collapsed="false">
      <c r="A178" s="21" t="n">
        <v>2000</v>
      </c>
      <c r="B178" s="21" t="n">
        <v>100280870</v>
      </c>
      <c r="C178" s="21" t="n">
        <v>10</v>
      </c>
      <c r="D178" s="21" t="s">
        <v>960</v>
      </c>
      <c r="E178" s="21" t="s">
        <v>961</v>
      </c>
      <c r="F178" s="21" t="s">
        <v>962</v>
      </c>
      <c r="G178" s="21" t="s">
        <v>68</v>
      </c>
      <c r="H178" s="21" t="n">
        <v>135388</v>
      </c>
      <c r="I178" s="21" t="s">
        <v>69</v>
      </c>
      <c r="J178" s="21" t="s">
        <v>100</v>
      </c>
      <c r="K178" s="21" t="s">
        <v>963</v>
      </c>
      <c r="L178" s="21" t="s">
        <v>964</v>
      </c>
      <c r="M178" s="21" t="s">
        <v>1003</v>
      </c>
      <c r="N178" s="21" t="s">
        <v>1049</v>
      </c>
      <c r="O178" s="21" t="n">
        <v>10022009</v>
      </c>
      <c r="P178" s="22" t="n">
        <v>10022009001</v>
      </c>
      <c r="Q178" s="21" t="s">
        <v>94</v>
      </c>
      <c r="R178" s="21" t="s">
        <v>991</v>
      </c>
      <c r="S178" s="21"/>
      <c r="T178" s="21"/>
      <c r="U178" s="21" t="s">
        <v>323</v>
      </c>
      <c r="V178" s="21" t="s">
        <v>323</v>
      </c>
      <c r="W178" s="21" t="s">
        <v>947</v>
      </c>
      <c r="X178" s="21" t="s">
        <v>1027</v>
      </c>
      <c r="Y178" s="21" t="n">
        <v>69</v>
      </c>
      <c r="Z178" s="21"/>
      <c r="AA178" s="21" t="n">
        <v>6757697</v>
      </c>
      <c r="AB178" s="21" t="s">
        <v>105</v>
      </c>
      <c r="AC178" s="23" t="n">
        <v>21.25</v>
      </c>
      <c r="AD178" s="23" t="n">
        <v>1466.25</v>
      </c>
      <c r="AE178" s="21" t="s">
        <v>1049</v>
      </c>
      <c r="AF178" s="25" t="n">
        <v>146.625</v>
      </c>
      <c r="AG178" s="25" t="n">
        <v>324.481125</v>
      </c>
      <c r="AH178" s="25" t="n">
        <v>9.530625</v>
      </c>
      <c r="AI178" s="26" t="n">
        <v>69</v>
      </c>
      <c r="AJ178" s="26" t="n">
        <v>6</v>
      </c>
      <c r="AK178" s="26" t="n">
        <v>63</v>
      </c>
      <c r="AL178" s="26" t="n">
        <v>0</v>
      </c>
      <c r="AM178" s="27" t="s">
        <v>106</v>
      </c>
      <c r="AN178" s="28" t="s">
        <v>1028</v>
      </c>
      <c r="AO178" s="28" t="s">
        <v>1028</v>
      </c>
      <c r="AP178" s="29" t="n">
        <v>44376</v>
      </c>
      <c r="AQ178" s="29" t="n">
        <f aca="false">AP178+60</f>
        <v>44436</v>
      </c>
      <c r="AR178" s="29" t="n">
        <v>44436</v>
      </c>
      <c r="AS178" s="30" t="n">
        <v>44436</v>
      </c>
      <c r="AT178" s="31"/>
      <c r="AU178" s="32" t="s">
        <v>1050</v>
      </c>
      <c r="AV178" s="21"/>
      <c r="AW178" s="27"/>
      <c r="AX178" s="33" t="s">
        <v>1051</v>
      </c>
      <c r="AY178" s="33" t="s">
        <v>1049</v>
      </c>
      <c r="AZ178" s="21" t="n">
        <v>10022009001</v>
      </c>
      <c r="BA178" s="21" t="s">
        <v>1052</v>
      </c>
      <c r="BB178" s="21" t="s">
        <v>991</v>
      </c>
      <c r="BC178" s="21" t="s">
        <v>1016</v>
      </c>
      <c r="BD178" s="21" t="s">
        <v>975</v>
      </c>
      <c r="BE178" s="21" t="s">
        <v>118</v>
      </c>
      <c r="BF178" s="21"/>
      <c r="BG178" s="21"/>
      <c r="BH178" s="21" t="s">
        <v>976</v>
      </c>
      <c r="BI178" s="21" t="s">
        <v>977</v>
      </c>
      <c r="BJ178" s="21" t="n">
        <v>69</v>
      </c>
      <c r="BK178" s="21" t="n">
        <v>21.25</v>
      </c>
      <c r="BL178" s="21" t="n">
        <f aca="false">BJ178*BK178</f>
        <v>1466.25</v>
      </c>
      <c r="BM178" s="21"/>
      <c r="BN178" s="21" t="n">
        <v>6110309100</v>
      </c>
      <c r="BO178" s="21" t="n">
        <v>94496456</v>
      </c>
      <c r="BP178" s="34" t="n">
        <v>44349</v>
      </c>
    </row>
    <row r="179" customFormat="false" ht="14.45" hidden="false" customHeight="false" outlineLevel="0" collapsed="false">
      <c r="A179" s="21" t="n">
        <v>2000</v>
      </c>
      <c r="B179" s="21" t="n">
        <v>100279982</v>
      </c>
      <c r="C179" s="21" t="n">
        <v>10</v>
      </c>
      <c r="D179" s="21" t="s">
        <v>1053</v>
      </c>
      <c r="E179" s="21" t="s">
        <v>1054</v>
      </c>
      <c r="F179" s="21" t="s">
        <v>1055</v>
      </c>
      <c r="G179" s="21" t="s">
        <v>68</v>
      </c>
      <c r="H179" s="21" t="n">
        <v>135388</v>
      </c>
      <c r="I179" s="21" t="s">
        <v>69</v>
      </c>
      <c r="J179" s="21" t="s">
        <v>100</v>
      </c>
      <c r="K179" s="21" t="s">
        <v>1056</v>
      </c>
      <c r="L179" s="21" t="s">
        <v>1057</v>
      </c>
      <c r="M179" s="21" t="s">
        <v>1058</v>
      </c>
      <c r="N179" s="21" t="s">
        <v>1059</v>
      </c>
      <c r="O179" s="21" t="n">
        <v>10021898</v>
      </c>
      <c r="P179" s="22" t="n">
        <v>10021898281</v>
      </c>
      <c r="Q179" s="21" t="s">
        <v>158</v>
      </c>
      <c r="R179" s="21" t="s">
        <v>1043</v>
      </c>
      <c r="S179" s="21"/>
      <c r="T179" s="21" t="n">
        <v>6307909899</v>
      </c>
      <c r="U179" s="21" t="s">
        <v>78</v>
      </c>
      <c r="V179" s="21" t="s">
        <v>78</v>
      </c>
      <c r="W179" s="21" t="s">
        <v>78</v>
      </c>
      <c r="X179" s="21" t="s">
        <v>1027</v>
      </c>
      <c r="Y179" s="21" t="n">
        <v>288</v>
      </c>
      <c r="Z179" s="21"/>
      <c r="AA179" s="21" t="n">
        <v>6757637</v>
      </c>
      <c r="AB179" s="21" t="s">
        <v>105</v>
      </c>
      <c r="AC179" s="23" t="n">
        <v>0.75</v>
      </c>
      <c r="AD179" s="23" t="n">
        <v>216</v>
      </c>
      <c r="AE179" s="21" t="s">
        <v>1059</v>
      </c>
      <c r="AF179" s="25" t="n">
        <v>25.92</v>
      </c>
      <c r="AG179" s="25" t="n">
        <v>48.6648</v>
      </c>
      <c r="AH179" s="25" t="n">
        <v>1.404</v>
      </c>
      <c r="AI179" s="26" t="n">
        <v>288</v>
      </c>
      <c r="AJ179" s="26" t="n">
        <v>46</v>
      </c>
      <c r="AK179" s="26" t="n">
        <v>288</v>
      </c>
      <c r="AL179" s="26" t="n">
        <v>-46</v>
      </c>
      <c r="AM179" s="27" t="s">
        <v>106</v>
      </c>
      <c r="AN179" s="28" t="s">
        <v>1060</v>
      </c>
      <c r="AO179" s="28" t="s">
        <v>1060</v>
      </c>
      <c r="AP179" s="29" t="n">
        <v>44326</v>
      </c>
      <c r="AQ179" s="29" t="n">
        <v>44391</v>
      </c>
      <c r="AR179" s="29" t="n">
        <v>44392</v>
      </c>
      <c r="AS179" s="30" t="n">
        <v>44392</v>
      </c>
      <c r="AT179" s="31"/>
      <c r="AU179" s="32" t="s">
        <v>1061</v>
      </c>
      <c r="AV179" s="21"/>
      <c r="AW179" s="27"/>
      <c r="AX179" s="33" t="s">
        <v>1062</v>
      </c>
      <c r="AY179" s="33" t="s">
        <v>1059</v>
      </c>
      <c r="AZ179" s="21" t="n">
        <v>10021898281</v>
      </c>
      <c r="BA179" s="21" t="s">
        <v>1063</v>
      </c>
      <c r="BB179" s="21" t="s">
        <v>1043</v>
      </c>
      <c r="BC179" s="21" t="s">
        <v>1064</v>
      </c>
      <c r="BD179" s="21" t="s">
        <v>87</v>
      </c>
      <c r="BE179" s="21" t="s">
        <v>88</v>
      </c>
      <c r="BF179" s="21"/>
      <c r="BG179" s="21"/>
      <c r="BH179" s="21" t="s">
        <v>1065</v>
      </c>
      <c r="BI179" s="21" t="s">
        <v>1066</v>
      </c>
      <c r="BJ179" s="21" t="n">
        <v>288</v>
      </c>
      <c r="BK179" s="21" t="n">
        <v>0.75</v>
      </c>
      <c r="BL179" s="21" t="n">
        <f aca="false">BJ179*BK179</f>
        <v>216</v>
      </c>
      <c r="BM179" s="21"/>
      <c r="BN179" s="21" t="n">
        <v>6307909900</v>
      </c>
      <c r="BO179" s="21" t="n">
        <v>94486610</v>
      </c>
      <c r="BP179" s="34" t="n">
        <v>44327</v>
      </c>
    </row>
    <row r="180" customFormat="false" ht="14.45" hidden="false" customHeight="false" outlineLevel="0" collapsed="false">
      <c r="A180" s="21" t="n">
        <v>2000</v>
      </c>
      <c r="B180" s="21" t="n">
        <v>100279996</v>
      </c>
      <c r="C180" s="21" t="n">
        <v>10</v>
      </c>
      <c r="D180" s="21" t="s">
        <v>1053</v>
      </c>
      <c r="E180" s="21" t="s">
        <v>1054</v>
      </c>
      <c r="F180" s="21" t="s">
        <v>1055</v>
      </c>
      <c r="G180" s="21" t="s">
        <v>68</v>
      </c>
      <c r="H180" s="21" t="n">
        <v>135388</v>
      </c>
      <c r="I180" s="21" t="s">
        <v>69</v>
      </c>
      <c r="J180" s="21" t="s">
        <v>100</v>
      </c>
      <c r="K180" s="21" t="s">
        <v>1056</v>
      </c>
      <c r="L180" s="21" t="s">
        <v>1057</v>
      </c>
      <c r="M180" s="21" t="s">
        <v>1058</v>
      </c>
      <c r="N180" s="21" t="s">
        <v>1067</v>
      </c>
      <c r="O180" s="21" t="n">
        <v>10021899</v>
      </c>
      <c r="P180" s="22" t="n">
        <v>10021899281</v>
      </c>
      <c r="Q180" s="21" t="s">
        <v>158</v>
      </c>
      <c r="R180" s="21" t="s">
        <v>1043</v>
      </c>
      <c r="S180" s="21"/>
      <c r="T180" s="21" t="n">
        <v>6307909899</v>
      </c>
      <c r="U180" s="21" t="s">
        <v>78</v>
      </c>
      <c r="V180" s="21" t="s">
        <v>78</v>
      </c>
      <c r="W180" s="21" t="s">
        <v>78</v>
      </c>
      <c r="X180" s="21" t="s">
        <v>1027</v>
      </c>
      <c r="Y180" s="21" t="n">
        <v>432</v>
      </c>
      <c r="Z180" s="21"/>
      <c r="AA180" s="21" t="n">
        <v>6757637</v>
      </c>
      <c r="AB180" s="21" t="s">
        <v>105</v>
      </c>
      <c r="AC180" s="23" t="n">
        <v>0.75</v>
      </c>
      <c r="AD180" s="23" t="n">
        <v>324</v>
      </c>
      <c r="AE180" s="21" t="s">
        <v>1067</v>
      </c>
      <c r="AF180" s="25" t="n">
        <v>38.88</v>
      </c>
      <c r="AG180" s="25" t="n">
        <v>72.9972</v>
      </c>
      <c r="AH180" s="25" t="n">
        <v>2.106</v>
      </c>
      <c r="AI180" s="26" t="n">
        <v>432</v>
      </c>
      <c r="AJ180" s="26" t="n">
        <v>36</v>
      </c>
      <c r="AK180" s="26" t="n">
        <v>432</v>
      </c>
      <c r="AL180" s="26" t="n">
        <v>-36</v>
      </c>
      <c r="AM180" s="27" t="s">
        <v>106</v>
      </c>
      <c r="AN180" s="28" t="s">
        <v>1060</v>
      </c>
      <c r="AO180" s="28" t="s">
        <v>1060</v>
      </c>
      <c r="AP180" s="29" t="n">
        <v>44326</v>
      </c>
      <c r="AQ180" s="29" t="n">
        <v>44391</v>
      </c>
      <c r="AR180" s="29" t="n">
        <v>44392</v>
      </c>
      <c r="AS180" s="30" t="n">
        <v>44392</v>
      </c>
      <c r="AT180" s="31"/>
      <c r="AU180" s="32" t="s">
        <v>1061</v>
      </c>
      <c r="AV180" s="21"/>
      <c r="AW180" s="27"/>
      <c r="AX180" s="33" t="s">
        <v>1068</v>
      </c>
      <c r="AY180" s="33" t="s">
        <v>1067</v>
      </c>
      <c r="AZ180" s="21" t="n">
        <v>10021899281</v>
      </c>
      <c r="BA180" s="21" t="s">
        <v>1069</v>
      </c>
      <c r="BB180" s="21" t="s">
        <v>1043</v>
      </c>
      <c r="BC180" s="21" t="s">
        <v>1064</v>
      </c>
      <c r="BD180" s="21" t="s">
        <v>87</v>
      </c>
      <c r="BE180" s="21" t="s">
        <v>88</v>
      </c>
      <c r="BF180" s="21"/>
      <c r="BG180" s="21"/>
      <c r="BH180" s="21" t="s">
        <v>1065</v>
      </c>
      <c r="BI180" s="21" t="s">
        <v>1066</v>
      </c>
      <c r="BJ180" s="21" t="n">
        <v>432</v>
      </c>
      <c r="BK180" s="21" t="n">
        <v>0.75</v>
      </c>
      <c r="BL180" s="21" t="n">
        <f aca="false">BJ180*BK180</f>
        <v>324</v>
      </c>
      <c r="BM180" s="21"/>
      <c r="BN180" s="21" t="n">
        <v>6307909900</v>
      </c>
      <c r="BO180" s="21" t="n">
        <v>94486610</v>
      </c>
      <c r="BP180" s="34" t="n">
        <v>44327</v>
      </c>
    </row>
    <row r="181" customFormat="false" ht="14.45" hidden="false" customHeight="false" outlineLevel="0" collapsed="false">
      <c r="A181" s="21" t="n">
        <v>2000</v>
      </c>
      <c r="B181" s="21" t="n">
        <v>100280011</v>
      </c>
      <c r="C181" s="21" t="n">
        <v>10</v>
      </c>
      <c r="D181" s="21" t="s">
        <v>1053</v>
      </c>
      <c r="E181" s="21" t="s">
        <v>1054</v>
      </c>
      <c r="F181" s="21" t="s">
        <v>1055</v>
      </c>
      <c r="G181" s="21" t="s">
        <v>68</v>
      </c>
      <c r="H181" s="21" t="n">
        <v>135388</v>
      </c>
      <c r="I181" s="21" t="s">
        <v>69</v>
      </c>
      <c r="J181" s="21" t="s">
        <v>100</v>
      </c>
      <c r="K181" s="21" t="s">
        <v>1056</v>
      </c>
      <c r="L181" s="21" t="s">
        <v>1057</v>
      </c>
      <c r="M181" s="21" t="s">
        <v>1058</v>
      </c>
      <c r="N181" s="21" t="s">
        <v>1070</v>
      </c>
      <c r="O181" s="21" t="n">
        <v>10021900</v>
      </c>
      <c r="P181" s="22" t="n">
        <v>10021900281</v>
      </c>
      <c r="Q181" s="21" t="s">
        <v>158</v>
      </c>
      <c r="R181" s="21" t="s">
        <v>1043</v>
      </c>
      <c r="S181" s="21"/>
      <c r="T181" s="21" t="n">
        <v>6307909899</v>
      </c>
      <c r="U181" s="21" t="s">
        <v>78</v>
      </c>
      <c r="V181" s="21" t="s">
        <v>78</v>
      </c>
      <c r="W181" s="21" t="s">
        <v>78</v>
      </c>
      <c r="X181" s="21" t="s">
        <v>1027</v>
      </c>
      <c r="Y181" s="21" t="n">
        <v>432</v>
      </c>
      <c r="Z181" s="21"/>
      <c r="AA181" s="21" t="n">
        <v>6757637</v>
      </c>
      <c r="AB181" s="21" t="s">
        <v>105</v>
      </c>
      <c r="AC181" s="23" t="n">
        <v>0.75</v>
      </c>
      <c r="AD181" s="23" t="n">
        <v>324</v>
      </c>
      <c r="AE181" s="21" t="s">
        <v>1070</v>
      </c>
      <c r="AF181" s="25" t="n">
        <v>38.88</v>
      </c>
      <c r="AG181" s="25" t="n">
        <v>72.9972</v>
      </c>
      <c r="AH181" s="25" t="n">
        <v>2.106</v>
      </c>
      <c r="AI181" s="26" t="n">
        <v>432</v>
      </c>
      <c r="AJ181" s="26" t="n">
        <v>6</v>
      </c>
      <c r="AK181" s="26" t="n">
        <v>432</v>
      </c>
      <c r="AL181" s="26" t="n">
        <v>-6</v>
      </c>
      <c r="AM181" s="27" t="s">
        <v>106</v>
      </c>
      <c r="AN181" s="28" t="s">
        <v>1060</v>
      </c>
      <c r="AO181" s="28" t="s">
        <v>1060</v>
      </c>
      <c r="AP181" s="29" t="n">
        <v>44326</v>
      </c>
      <c r="AQ181" s="29" t="n">
        <v>44391</v>
      </c>
      <c r="AR181" s="29" t="n">
        <v>44392</v>
      </c>
      <c r="AS181" s="30" t="n">
        <v>44392</v>
      </c>
      <c r="AT181" s="31"/>
      <c r="AU181" s="32" t="s">
        <v>1061</v>
      </c>
      <c r="AV181" s="21"/>
      <c r="AW181" s="27"/>
      <c r="AX181" s="33" t="s">
        <v>1071</v>
      </c>
      <c r="AY181" s="33" t="s">
        <v>1070</v>
      </c>
      <c r="AZ181" s="21" t="n">
        <v>10021900281</v>
      </c>
      <c r="BA181" s="21" t="s">
        <v>1072</v>
      </c>
      <c r="BB181" s="21" t="s">
        <v>1043</v>
      </c>
      <c r="BC181" s="21" t="s">
        <v>1064</v>
      </c>
      <c r="BD181" s="21" t="s">
        <v>87</v>
      </c>
      <c r="BE181" s="21" t="s">
        <v>88</v>
      </c>
      <c r="BF181" s="21"/>
      <c r="BG181" s="21"/>
      <c r="BH181" s="21" t="s">
        <v>1065</v>
      </c>
      <c r="BI181" s="21" t="s">
        <v>1066</v>
      </c>
      <c r="BJ181" s="21" t="n">
        <v>432</v>
      </c>
      <c r="BK181" s="21" t="n">
        <v>0.75</v>
      </c>
      <c r="BL181" s="21" t="n">
        <f aca="false">BJ181*BK181</f>
        <v>324</v>
      </c>
      <c r="BM181" s="21"/>
      <c r="BN181" s="21" t="n">
        <v>6307909900</v>
      </c>
      <c r="BO181" s="21" t="n">
        <v>94486610</v>
      </c>
      <c r="BP181" s="34" t="n">
        <v>44327</v>
      </c>
    </row>
    <row r="182" customFormat="false" ht="14.45" hidden="false" customHeight="false" outlineLevel="0" collapsed="false">
      <c r="A182" s="21" t="n">
        <v>2000</v>
      </c>
      <c r="B182" s="21" t="n">
        <v>100288528</v>
      </c>
      <c r="C182" s="21" t="n">
        <v>10</v>
      </c>
      <c r="D182" s="21" t="s">
        <v>1053</v>
      </c>
      <c r="E182" s="21" t="s">
        <v>1054</v>
      </c>
      <c r="F182" s="21" t="s">
        <v>1055</v>
      </c>
      <c r="G182" s="21" t="s">
        <v>68</v>
      </c>
      <c r="H182" s="21" t="n">
        <v>135388</v>
      </c>
      <c r="I182" s="21" t="s">
        <v>69</v>
      </c>
      <c r="J182" s="21" t="s">
        <v>100</v>
      </c>
      <c r="K182" s="21" t="s">
        <v>1056</v>
      </c>
      <c r="L182" s="21" t="s">
        <v>1057</v>
      </c>
      <c r="M182" s="21" t="s">
        <v>1058</v>
      </c>
      <c r="N182" s="21" t="s">
        <v>1073</v>
      </c>
      <c r="O182" s="21" t="n">
        <v>10000998</v>
      </c>
      <c r="P182" s="22" t="n">
        <v>10000998100</v>
      </c>
      <c r="Q182" s="21" t="s">
        <v>103</v>
      </c>
      <c r="R182" s="21" t="s">
        <v>104</v>
      </c>
      <c r="S182" s="21"/>
      <c r="T182" s="21" t="n">
        <v>6307909899</v>
      </c>
      <c r="U182" s="21" t="s">
        <v>78</v>
      </c>
      <c r="V182" s="21" t="s">
        <v>78</v>
      </c>
      <c r="W182" s="21" t="s">
        <v>78</v>
      </c>
      <c r="X182" s="21" t="s">
        <v>1027</v>
      </c>
      <c r="Y182" s="21" t="n">
        <v>1296</v>
      </c>
      <c r="Z182" s="21"/>
      <c r="AA182" s="21" t="n">
        <v>6757637</v>
      </c>
      <c r="AB182" s="21" t="s">
        <v>105</v>
      </c>
      <c r="AC182" s="23" t="n">
        <v>0.75</v>
      </c>
      <c r="AD182" s="23" t="n">
        <v>972</v>
      </c>
      <c r="AE182" s="21" t="s">
        <v>1073</v>
      </c>
      <c r="AF182" s="25" t="n">
        <v>116.64</v>
      </c>
      <c r="AG182" s="25" t="n">
        <v>218.9916</v>
      </c>
      <c r="AH182" s="25" t="n">
        <v>6.318</v>
      </c>
      <c r="AI182" s="26" t="n">
        <v>1296</v>
      </c>
      <c r="AJ182" s="26"/>
      <c r="AK182" s="26"/>
      <c r="AL182" s="26" t="n">
        <v>1296</v>
      </c>
      <c r="AM182" s="27" t="s">
        <v>106</v>
      </c>
      <c r="AN182" s="28" t="s">
        <v>1060</v>
      </c>
      <c r="AO182" s="28" t="s">
        <v>1060</v>
      </c>
      <c r="AP182" s="29" t="n">
        <v>44326</v>
      </c>
      <c r="AQ182" s="29" t="n">
        <v>44391</v>
      </c>
      <c r="AR182" s="29" t="n">
        <v>44392</v>
      </c>
      <c r="AS182" s="30" t="n">
        <v>44392</v>
      </c>
      <c r="AT182" s="31"/>
      <c r="AU182" s="32" t="s">
        <v>1061</v>
      </c>
      <c r="AV182" s="21"/>
      <c r="AW182" s="27"/>
      <c r="AX182" s="33" t="s">
        <v>1074</v>
      </c>
      <c r="AY182" s="33" t="s">
        <v>1073</v>
      </c>
      <c r="AZ182" s="21" t="n">
        <v>10000998100</v>
      </c>
      <c r="BA182" s="21" t="s">
        <v>1075</v>
      </c>
      <c r="BB182" s="21" t="s">
        <v>104</v>
      </c>
      <c r="BC182" s="21" t="s">
        <v>1064</v>
      </c>
      <c r="BD182" s="21" t="s">
        <v>87</v>
      </c>
      <c r="BE182" s="21" t="s">
        <v>118</v>
      </c>
      <c r="BF182" s="21"/>
      <c r="BG182" s="21"/>
      <c r="BH182" s="21" t="s">
        <v>1065</v>
      </c>
      <c r="BI182" s="21" t="s">
        <v>1066</v>
      </c>
      <c r="BJ182" s="21" t="n">
        <v>1296</v>
      </c>
      <c r="BK182" s="21" t="n">
        <v>0.75</v>
      </c>
      <c r="BL182" s="21" t="n">
        <f aca="false">BJ182*BK182</f>
        <v>972</v>
      </c>
      <c r="BM182" s="21"/>
      <c r="BN182" s="21" t="n">
        <v>6307909900</v>
      </c>
      <c r="BO182" s="21" t="n">
        <v>94486610</v>
      </c>
      <c r="BP182" s="34" t="n">
        <v>44327</v>
      </c>
    </row>
    <row r="183" customFormat="false" ht="14.45" hidden="false" customHeight="false" outlineLevel="0" collapsed="false">
      <c r="A183" s="21" t="n">
        <v>2000</v>
      </c>
      <c r="B183" s="21" t="n">
        <v>100288533</v>
      </c>
      <c r="C183" s="21" t="n">
        <v>10</v>
      </c>
      <c r="D183" s="21" t="s">
        <v>1053</v>
      </c>
      <c r="E183" s="21" t="s">
        <v>1054</v>
      </c>
      <c r="F183" s="21" t="s">
        <v>1055</v>
      </c>
      <c r="G183" s="21" t="s">
        <v>68</v>
      </c>
      <c r="H183" s="21" t="n">
        <v>135388</v>
      </c>
      <c r="I183" s="21" t="s">
        <v>69</v>
      </c>
      <c r="J183" s="21" t="s">
        <v>100</v>
      </c>
      <c r="K183" s="21" t="s">
        <v>1056</v>
      </c>
      <c r="L183" s="21" t="s">
        <v>1057</v>
      </c>
      <c r="M183" s="21" t="s">
        <v>1058</v>
      </c>
      <c r="N183" s="21" t="s">
        <v>1076</v>
      </c>
      <c r="O183" s="21" t="n">
        <v>10001016</v>
      </c>
      <c r="P183" s="22" t="n">
        <v>10001016100</v>
      </c>
      <c r="Q183" s="21" t="s">
        <v>103</v>
      </c>
      <c r="R183" s="21" t="s">
        <v>104</v>
      </c>
      <c r="S183" s="21"/>
      <c r="T183" s="21" t="n">
        <v>6307909899</v>
      </c>
      <c r="U183" s="21" t="s">
        <v>78</v>
      </c>
      <c r="V183" s="21" t="s">
        <v>78</v>
      </c>
      <c r="W183" s="21" t="s">
        <v>78</v>
      </c>
      <c r="X183" s="21" t="s">
        <v>1027</v>
      </c>
      <c r="Y183" s="21" t="n">
        <v>864</v>
      </c>
      <c r="Z183" s="21"/>
      <c r="AA183" s="21" t="n">
        <v>6757637</v>
      </c>
      <c r="AB183" s="21" t="s">
        <v>105</v>
      </c>
      <c r="AC183" s="23" t="n">
        <v>0.75</v>
      </c>
      <c r="AD183" s="23" t="n">
        <v>648</v>
      </c>
      <c r="AE183" s="21" t="s">
        <v>1076</v>
      </c>
      <c r="AF183" s="25" t="n">
        <v>77.76</v>
      </c>
      <c r="AG183" s="25" t="n">
        <v>145.9944</v>
      </c>
      <c r="AH183" s="25" t="n">
        <v>4.212</v>
      </c>
      <c r="AI183" s="26" t="n">
        <v>864</v>
      </c>
      <c r="AJ183" s="26" t="n">
        <v>30</v>
      </c>
      <c r="AK183" s="26" t="n">
        <v>864</v>
      </c>
      <c r="AL183" s="26" t="n">
        <v>-30</v>
      </c>
      <c r="AM183" s="27" t="s">
        <v>106</v>
      </c>
      <c r="AN183" s="28" t="s">
        <v>1060</v>
      </c>
      <c r="AO183" s="28" t="s">
        <v>1060</v>
      </c>
      <c r="AP183" s="29" t="n">
        <v>44326</v>
      </c>
      <c r="AQ183" s="29" t="n">
        <v>44391</v>
      </c>
      <c r="AR183" s="29" t="n">
        <v>44392</v>
      </c>
      <c r="AS183" s="30" t="n">
        <v>44392</v>
      </c>
      <c r="AT183" s="31"/>
      <c r="AU183" s="32" t="s">
        <v>1061</v>
      </c>
      <c r="AV183" s="21"/>
      <c r="AW183" s="27"/>
      <c r="AX183" s="33" t="s">
        <v>1077</v>
      </c>
      <c r="AY183" s="33" t="s">
        <v>1076</v>
      </c>
      <c r="AZ183" s="21" t="n">
        <v>10001016100</v>
      </c>
      <c r="BA183" s="21" t="s">
        <v>1078</v>
      </c>
      <c r="BB183" s="21" t="s">
        <v>104</v>
      </c>
      <c r="BC183" s="21" t="s">
        <v>1064</v>
      </c>
      <c r="BD183" s="21" t="s">
        <v>87</v>
      </c>
      <c r="BE183" s="21" t="s">
        <v>118</v>
      </c>
      <c r="BF183" s="21"/>
      <c r="BG183" s="21"/>
      <c r="BH183" s="21" t="s">
        <v>1065</v>
      </c>
      <c r="BI183" s="21" t="s">
        <v>1066</v>
      </c>
      <c r="BJ183" s="21" t="n">
        <v>864</v>
      </c>
      <c r="BK183" s="21" t="n">
        <v>0.75</v>
      </c>
      <c r="BL183" s="21" t="n">
        <f aca="false">BJ183*BK183</f>
        <v>648</v>
      </c>
      <c r="BM183" s="21"/>
      <c r="BN183" s="21" t="n">
        <v>6307909900</v>
      </c>
      <c r="BO183" s="21" t="n">
        <v>94486610</v>
      </c>
      <c r="BP183" s="34" t="n">
        <v>44327</v>
      </c>
    </row>
    <row r="184" customFormat="false" ht="14.45" hidden="false" customHeight="false" outlineLevel="0" collapsed="false">
      <c r="A184" s="21" t="n">
        <v>2000</v>
      </c>
      <c r="B184" s="21" t="n">
        <v>100278114</v>
      </c>
      <c r="C184" s="21" t="n">
        <v>10</v>
      </c>
      <c r="D184" s="21" t="s">
        <v>1079</v>
      </c>
      <c r="E184" s="21" t="s">
        <v>1080</v>
      </c>
      <c r="F184" s="21" t="s">
        <v>1081</v>
      </c>
      <c r="G184" s="21" t="s">
        <v>68</v>
      </c>
      <c r="H184" s="21" t="n">
        <v>135388</v>
      </c>
      <c r="I184" s="21" t="s">
        <v>69</v>
      </c>
      <c r="J184" s="21" t="s">
        <v>100</v>
      </c>
      <c r="K184" s="21" t="s">
        <v>1056</v>
      </c>
      <c r="L184" s="21" t="s">
        <v>1082</v>
      </c>
      <c r="M184" s="21" t="s">
        <v>1083</v>
      </c>
      <c r="N184" s="21" t="s">
        <v>1084</v>
      </c>
      <c r="O184" s="21" t="n">
        <v>10019900</v>
      </c>
      <c r="P184" s="22" t="n">
        <v>10019900530</v>
      </c>
      <c r="Q184" s="21" t="s">
        <v>196</v>
      </c>
      <c r="R184" s="21" t="s">
        <v>1085</v>
      </c>
      <c r="S184" s="21"/>
      <c r="T184" s="21" t="n">
        <v>4202929190</v>
      </c>
      <c r="U184" s="21" t="s">
        <v>78</v>
      </c>
      <c r="V184" s="21" t="s">
        <v>78</v>
      </c>
      <c r="W184" s="21" t="s">
        <v>968</v>
      </c>
      <c r="X184" s="21" t="s">
        <v>1086</v>
      </c>
      <c r="Y184" s="21" t="n">
        <v>61</v>
      </c>
      <c r="Z184" s="21"/>
      <c r="AA184" s="21" t="n">
        <v>6652167</v>
      </c>
      <c r="AB184" s="21" t="s">
        <v>105</v>
      </c>
      <c r="AC184" s="23" t="n">
        <v>10</v>
      </c>
      <c r="AD184" s="23" t="n">
        <v>610</v>
      </c>
      <c r="AE184" s="21" t="s">
        <v>1084</v>
      </c>
      <c r="AF184" s="25" t="n">
        <v>73.2</v>
      </c>
      <c r="AG184" s="25" t="n">
        <v>137.433</v>
      </c>
      <c r="AH184" s="25" t="n">
        <v>3.965</v>
      </c>
      <c r="AI184" s="26" t="n">
        <v>61</v>
      </c>
      <c r="AJ184" s="26" t="n">
        <v>72</v>
      </c>
      <c r="AK184" s="26" t="n">
        <v>36</v>
      </c>
      <c r="AL184" s="26" t="n">
        <v>-47</v>
      </c>
      <c r="AM184" s="27" t="s">
        <v>106</v>
      </c>
      <c r="AN184" s="28" t="s">
        <v>1087</v>
      </c>
      <c r="AO184" s="28" t="s">
        <v>1087</v>
      </c>
      <c r="AP184" s="29" t="n">
        <v>44326</v>
      </c>
      <c r="AQ184" s="29" t="n">
        <v>44396</v>
      </c>
      <c r="AR184" s="29" t="n">
        <v>44397</v>
      </c>
      <c r="AS184" s="30" t="n">
        <v>44392</v>
      </c>
      <c r="AT184" s="31"/>
      <c r="AU184" s="32" t="s">
        <v>997</v>
      </c>
      <c r="AV184" s="21"/>
      <c r="AW184" s="27"/>
      <c r="AX184" s="33" t="s">
        <v>1088</v>
      </c>
      <c r="AY184" s="33" t="s">
        <v>1084</v>
      </c>
      <c r="AZ184" s="21" t="n">
        <v>10019900530</v>
      </c>
      <c r="BA184" s="21" t="s">
        <v>1089</v>
      </c>
      <c r="BB184" s="21" t="s">
        <v>1085</v>
      </c>
      <c r="BC184" s="21" t="s">
        <v>1090</v>
      </c>
      <c r="BD184" s="21" t="s">
        <v>87</v>
      </c>
      <c r="BE184" s="21" t="s">
        <v>118</v>
      </c>
      <c r="BF184" s="21"/>
      <c r="BG184" s="21"/>
      <c r="BH184" s="21" t="s">
        <v>1091</v>
      </c>
      <c r="BI184" s="21" t="s">
        <v>1092</v>
      </c>
      <c r="BJ184" s="21" t="n">
        <v>61</v>
      </c>
      <c r="BK184" s="21" t="n">
        <v>10</v>
      </c>
      <c r="BL184" s="21" t="n">
        <f aca="false">BJ184*BK184</f>
        <v>610</v>
      </c>
      <c r="BM184" s="21"/>
      <c r="BN184" s="21" t="n">
        <v>4202929100</v>
      </c>
      <c r="BO184" s="21" t="n">
        <v>94489073</v>
      </c>
      <c r="BP184" s="34" t="n">
        <v>44334</v>
      </c>
    </row>
    <row r="185" customFormat="false" ht="14.45" hidden="false" customHeight="false" outlineLevel="0" collapsed="false">
      <c r="A185" s="21" t="n">
        <v>2000</v>
      </c>
      <c r="B185" s="21" t="n">
        <v>100278148</v>
      </c>
      <c r="C185" s="21" t="n">
        <v>10</v>
      </c>
      <c r="D185" s="21" t="s">
        <v>1079</v>
      </c>
      <c r="E185" s="21" t="s">
        <v>1080</v>
      </c>
      <c r="F185" s="21" t="s">
        <v>1081</v>
      </c>
      <c r="G185" s="21" t="s">
        <v>68</v>
      </c>
      <c r="H185" s="21" t="n">
        <v>135388</v>
      </c>
      <c r="I185" s="21" t="s">
        <v>69</v>
      </c>
      <c r="J185" s="21" t="s">
        <v>100</v>
      </c>
      <c r="K185" s="21" t="s">
        <v>1056</v>
      </c>
      <c r="L185" s="21" t="s">
        <v>1082</v>
      </c>
      <c r="M185" s="21" t="s">
        <v>1083</v>
      </c>
      <c r="N185" s="21" t="s">
        <v>1093</v>
      </c>
      <c r="O185" s="21" t="n">
        <v>10019900</v>
      </c>
      <c r="P185" s="22" t="n">
        <v>10019900212</v>
      </c>
      <c r="Q185" s="21" t="s">
        <v>700</v>
      </c>
      <c r="R185" s="21" t="s">
        <v>1094</v>
      </c>
      <c r="S185" s="21"/>
      <c r="T185" s="21" t="n">
        <v>4202929190</v>
      </c>
      <c r="U185" s="21" t="s">
        <v>78</v>
      </c>
      <c r="V185" s="21" t="s">
        <v>78</v>
      </c>
      <c r="W185" s="21" t="s">
        <v>968</v>
      </c>
      <c r="X185" s="21" t="s">
        <v>1086</v>
      </c>
      <c r="Y185" s="21" t="n">
        <v>71</v>
      </c>
      <c r="Z185" s="21"/>
      <c r="AA185" s="21" t="n">
        <v>6652167</v>
      </c>
      <c r="AB185" s="21" t="s">
        <v>105</v>
      </c>
      <c r="AC185" s="23" t="n">
        <v>10</v>
      </c>
      <c r="AD185" s="23" t="n">
        <v>710</v>
      </c>
      <c r="AE185" s="21" t="s">
        <v>1093</v>
      </c>
      <c r="AF185" s="25" t="n">
        <v>85.2</v>
      </c>
      <c r="AG185" s="25" t="n">
        <v>159.963</v>
      </c>
      <c r="AH185" s="25" t="n">
        <v>4.615</v>
      </c>
      <c r="AI185" s="26" t="n">
        <v>71</v>
      </c>
      <c r="AJ185" s="26" t="n">
        <v>12</v>
      </c>
      <c r="AK185" s="26" t="n">
        <v>36</v>
      </c>
      <c r="AL185" s="26" t="n">
        <v>23</v>
      </c>
      <c r="AM185" s="27" t="s">
        <v>106</v>
      </c>
      <c r="AN185" s="28" t="s">
        <v>1087</v>
      </c>
      <c r="AO185" s="28" t="s">
        <v>1087</v>
      </c>
      <c r="AP185" s="29" t="n">
        <v>44326</v>
      </c>
      <c r="AQ185" s="29" t="n">
        <v>44396</v>
      </c>
      <c r="AR185" s="29" t="n">
        <v>44397</v>
      </c>
      <c r="AS185" s="30" t="n">
        <v>44392</v>
      </c>
      <c r="AT185" s="31"/>
      <c r="AU185" s="32" t="s">
        <v>997</v>
      </c>
      <c r="AV185" s="21"/>
      <c r="AW185" s="27"/>
      <c r="AX185" s="33" t="s">
        <v>1095</v>
      </c>
      <c r="AY185" s="33" t="s">
        <v>1093</v>
      </c>
      <c r="AZ185" s="21" t="n">
        <v>10019900212</v>
      </c>
      <c r="BA185" s="21" t="s">
        <v>1096</v>
      </c>
      <c r="BB185" s="21" t="s">
        <v>1094</v>
      </c>
      <c r="BC185" s="21" t="s">
        <v>1090</v>
      </c>
      <c r="BD185" s="21" t="s">
        <v>87</v>
      </c>
      <c r="BE185" s="21" t="s">
        <v>118</v>
      </c>
      <c r="BF185" s="21"/>
      <c r="BG185" s="21"/>
      <c r="BH185" s="21" t="s">
        <v>1091</v>
      </c>
      <c r="BI185" s="21" t="s">
        <v>1092</v>
      </c>
      <c r="BJ185" s="21" t="n">
        <v>71</v>
      </c>
      <c r="BK185" s="21" t="n">
        <v>10</v>
      </c>
      <c r="BL185" s="21" t="n">
        <f aca="false">BJ185*BK185</f>
        <v>710</v>
      </c>
      <c r="BM185" s="21"/>
      <c r="BN185" s="21" t="n">
        <v>4202929100</v>
      </c>
      <c r="BO185" s="21" t="n">
        <v>94489073</v>
      </c>
      <c r="BP185" s="34" t="n">
        <v>44334</v>
      </c>
    </row>
    <row r="186" customFormat="false" ht="14.45" hidden="false" customHeight="false" outlineLevel="0" collapsed="false">
      <c r="A186" s="21" t="n">
        <v>2000</v>
      </c>
      <c r="B186" s="21" t="n">
        <v>100278156</v>
      </c>
      <c r="C186" s="21" t="n">
        <v>10</v>
      </c>
      <c r="D186" s="21" t="s">
        <v>1079</v>
      </c>
      <c r="E186" s="21" t="s">
        <v>1080</v>
      </c>
      <c r="F186" s="21" t="s">
        <v>1081</v>
      </c>
      <c r="G186" s="21" t="s">
        <v>68</v>
      </c>
      <c r="H186" s="21" t="n">
        <v>135388</v>
      </c>
      <c r="I186" s="21" t="s">
        <v>69</v>
      </c>
      <c r="J186" s="21" t="s">
        <v>100</v>
      </c>
      <c r="K186" s="21" t="s">
        <v>1056</v>
      </c>
      <c r="L186" s="21" t="s">
        <v>1082</v>
      </c>
      <c r="M186" s="21" t="s">
        <v>1083</v>
      </c>
      <c r="N186" s="21" t="s">
        <v>1097</v>
      </c>
      <c r="O186" s="21" t="n">
        <v>10019901</v>
      </c>
      <c r="P186" s="22" t="n">
        <v>10019901002</v>
      </c>
      <c r="Q186" s="21" t="s">
        <v>1098</v>
      </c>
      <c r="R186" s="21" t="s">
        <v>1099</v>
      </c>
      <c r="S186" s="21"/>
      <c r="T186" s="21" t="n">
        <v>4202929190</v>
      </c>
      <c r="U186" s="21" t="s">
        <v>78</v>
      </c>
      <c r="V186" s="21" t="s">
        <v>78</v>
      </c>
      <c r="W186" s="21" t="s">
        <v>968</v>
      </c>
      <c r="X186" s="21" t="s">
        <v>1086</v>
      </c>
      <c r="Y186" s="21" t="n">
        <v>68</v>
      </c>
      <c r="Z186" s="21"/>
      <c r="AA186" s="21" t="n">
        <v>6652167</v>
      </c>
      <c r="AB186" s="21" t="s">
        <v>105</v>
      </c>
      <c r="AC186" s="23" t="n">
        <v>10</v>
      </c>
      <c r="AD186" s="23" t="n">
        <v>680</v>
      </c>
      <c r="AE186" s="21" t="s">
        <v>1097</v>
      </c>
      <c r="AF186" s="25" t="n">
        <v>81.6</v>
      </c>
      <c r="AG186" s="25" t="n">
        <v>153.204</v>
      </c>
      <c r="AH186" s="25" t="n">
        <v>4.42</v>
      </c>
      <c r="AI186" s="26" t="n">
        <v>68</v>
      </c>
      <c r="AJ186" s="26"/>
      <c r="AK186" s="26"/>
      <c r="AL186" s="26" t="n">
        <v>68</v>
      </c>
      <c r="AM186" s="27" t="s">
        <v>106</v>
      </c>
      <c r="AN186" s="28" t="s">
        <v>1087</v>
      </c>
      <c r="AO186" s="28" t="s">
        <v>1087</v>
      </c>
      <c r="AP186" s="29" t="n">
        <v>44326</v>
      </c>
      <c r="AQ186" s="29" t="n">
        <v>44396</v>
      </c>
      <c r="AR186" s="29" t="n">
        <v>44397</v>
      </c>
      <c r="AS186" s="30" t="n">
        <v>44392</v>
      </c>
      <c r="AT186" s="31"/>
      <c r="AU186" s="32" t="s">
        <v>997</v>
      </c>
      <c r="AV186" s="21"/>
      <c r="AW186" s="27"/>
      <c r="AX186" s="33" t="s">
        <v>1100</v>
      </c>
      <c r="AY186" s="33" t="s">
        <v>1097</v>
      </c>
      <c r="AZ186" s="21" t="n">
        <v>10019901002</v>
      </c>
      <c r="BA186" s="21" t="s">
        <v>1101</v>
      </c>
      <c r="BB186" s="21" t="s">
        <v>1099</v>
      </c>
      <c r="BC186" s="21" t="s">
        <v>1090</v>
      </c>
      <c r="BD186" s="21" t="s">
        <v>87</v>
      </c>
      <c r="BE186" s="21" t="s">
        <v>118</v>
      </c>
      <c r="BF186" s="21"/>
      <c r="BG186" s="21"/>
      <c r="BH186" s="21" t="s">
        <v>1091</v>
      </c>
      <c r="BI186" s="21" t="s">
        <v>1092</v>
      </c>
      <c r="BJ186" s="21" t="n">
        <v>68</v>
      </c>
      <c r="BK186" s="21" t="n">
        <v>10</v>
      </c>
      <c r="BL186" s="21" t="n">
        <f aca="false">BJ186*BK186</f>
        <v>680</v>
      </c>
      <c r="BM186" s="21"/>
      <c r="BN186" s="21" t="n">
        <v>4202929100</v>
      </c>
      <c r="BO186" s="21" t="n">
        <v>94489073</v>
      </c>
      <c r="BP186" s="34" t="n">
        <v>44334</v>
      </c>
    </row>
    <row r="187" customFormat="false" ht="14.45" hidden="false" customHeight="false" outlineLevel="0" collapsed="false">
      <c r="A187" s="21" t="n">
        <v>2000</v>
      </c>
      <c r="B187" s="21" t="n">
        <v>100278160</v>
      </c>
      <c r="C187" s="21" t="n">
        <v>10</v>
      </c>
      <c r="D187" s="21" t="s">
        <v>1079</v>
      </c>
      <c r="E187" s="21" t="s">
        <v>1080</v>
      </c>
      <c r="F187" s="21" t="s">
        <v>1081</v>
      </c>
      <c r="G187" s="21" t="s">
        <v>68</v>
      </c>
      <c r="H187" s="21" t="n">
        <v>135388</v>
      </c>
      <c r="I187" s="21" t="s">
        <v>69</v>
      </c>
      <c r="J187" s="21" t="s">
        <v>100</v>
      </c>
      <c r="K187" s="21" t="s">
        <v>1056</v>
      </c>
      <c r="L187" s="21" t="s">
        <v>1082</v>
      </c>
      <c r="M187" s="21" t="s">
        <v>1102</v>
      </c>
      <c r="N187" s="21" t="s">
        <v>1103</v>
      </c>
      <c r="O187" s="21" t="n">
        <v>10019907</v>
      </c>
      <c r="P187" s="22" t="n">
        <v>10019907001</v>
      </c>
      <c r="Q187" s="21" t="s">
        <v>94</v>
      </c>
      <c r="R187" s="21" t="s">
        <v>991</v>
      </c>
      <c r="S187" s="21"/>
      <c r="T187" s="21" t="n">
        <v>4202129190</v>
      </c>
      <c r="U187" s="21" t="s">
        <v>78</v>
      </c>
      <c r="V187" s="21" t="s">
        <v>78</v>
      </c>
      <c r="W187" s="21" t="s">
        <v>968</v>
      </c>
      <c r="X187" s="21" t="s">
        <v>1086</v>
      </c>
      <c r="Y187" s="21" t="n">
        <v>115</v>
      </c>
      <c r="Z187" s="21"/>
      <c r="AA187" s="21" t="n">
        <v>6652167</v>
      </c>
      <c r="AB187" s="21" t="s">
        <v>105</v>
      </c>
      <c r="AC187" s="23" t="n">
        <v>5</v>
      </c>
      <c r="AD187" s="23" t="n">
        <v>575</v>
      </c>
      <c r="AE187" s="21" t="s">
        <v>1103</v>
      </c>
      <c r="AF187" s="25" t="n">
        <v>69</v>
      </c>
      <c r="AG187" s="25" t="n">
        <v>129.5475</v>
      </c>
      <c r="AH187" s="25" t="n">
        <v>3.7375</v>
      </c>
      <c r="AI187" s="26" t="n">
        <v>115</v>
      </c>
      <c r="AJ187" s="26" t="n">
        <v>156</v>
      </c>
      <c r="AK187" s="26" t="n">
        <v>90</v>
      </c>
      <c r="AL187" s="26" t="n">
        <v>-131</v>
      </c>
      <c r="AM187" s="27" t="s">
        <v>106</v>
      </c>
      <c r="AN187" s="28" t="s">
        <v>1087</v>
      </c>
      <c r="AO187" s="28" t="s">
        <v>1087</v>
      </c>
      <c r="AP187" s="29" t="n">
        <v>44326</v>
      </c>
      <c r="AQ187" s="29" t="n">
        <v>44396</v>
      </c>
      <c r="AR187" s="29" t="n">
        <v>44397</v>
      </c>
      <c r="AS187" s="30" t="n">
        <v>44392</v>
      </c>
      <c r="AT187" s="31"/>
      <c r="AU187" s="32" t="s">
        <v>997</v>
      </c>
      <c r="AV187" s="21"/>
      <c r="AW187" s="27"/>
      <c r="AX187" s="33" t="s">
        <v>1104</v>
      </c>
      <c r="AY187" s="33" t="s">
        <v>1103</v>
      </c>
      <c r="AZ187" s="21" t="n">
        <v>10019907001</v>
      </c>
      <c r="BA187" s="21" t="s">
        <v>1105</v>
      </c>
      <c r="BB187" s="21" t="s">
        <v>991</v>
      </c>
      <c r="BC187" s="21" t="s">
        <v>1106</v>
      </c>
      <c r="BD187" s="21" t="s">
        <v>87</v>
      </c>
      <c r="BE187" s="21" t="s">
        <v>1107</v>
      </c>
      <c r="BF187" s="21"/>
      <c r="BG187" s="21"/>
      <c r="BH187" s="21" t="s">
        <v>1091</v>
      </c>
      <c r="BI187" s="21" t="s">
        <v>1092</v>
      </c>
      <c r="BJ187" s="21" t="n">
        <v>115</v>
      </c>
      <c r="BK187" s="21" t="n">
        <v>5</v>
      </c>
      <c r="BL187" s="21" t="n">
        <f aca="false">BJ187*BK187</f>
        <v>575</v>
      </c>
      <c r="BM187" s="21"/>
      <c r="BN187" s="21" t="n">
        <v>4202929800</v>
      </c>
      <c r="BO187" s="21" t="n">
        <v>94489073</v>
      </c>
      <c r="BP187" s="34" t="n">
        <v>44334</v>
      </c>
    </row>
    <row r="188" customFormat="false" ht="14.45" hidden="false" customHeight="false" outlineLevel="0" collapsed="false">
      <c r="A188" s="21" t="n">
        <v>2000</v>
      </c>
      <c r="B188" s="21" t="n">
        <v>100278164</v>
      </c>
      <c r="C188" s="21" t="n">
        <v>10</v>
      </c>
      <c r="D188" s="21" t="s">
        <v>1079</v>
      </c>
      <c r="E188" s="21" t="s">
        <v>1080</v>
      </c>
      <c r="F188" s="21" t="s">
        <v>1081</v>
      </c>
      <c r="G188" s="21" t="s">
        <v>68</v>
      </c>
      <c r="H188" s="21" t="n">
        <v>135388</v>
      </c>
      <c r="I188" s="21" t="s">
        <v>69</v>
      </c>
      <c r="J188" s="21" t="s">
        <v>100</v>
      </c>
      <c r="K188" s="21" t="s">
        <v>1056</v>
      </c>
      <c r="L188" s="21" t="s">
        <v>1082</v>
      </c>
      <c r="M188" s="21" t="s">
        <v>1102</v>
      </c>
      <c r="N188" s="21" t="s">
        <v>1108</v>
      </c>
      <c r="O188" s="21" t="n">
        <v>10019907</v>
      </c>
      <c r="P188" s="22" t="n">
        <v>10019907610</v>
      </c>
      <c r="Q188" s="21" t="s">
        <v>562</v>
      </c>
      <c r="R188" s="21" t="s">
        <v>1109</v>
      </c>
      <c r="S188" s="21"/>
      <c r="T188" s="21" t="n">
        <v>4202129190</v>
      </c>
      <c r="U188" s="21" t="s">
        <v>78</v>
      </c>
      <c r="V188" s="21" t="s">
        <v>78</v>
      </c>
      <c r="W188" s="21" t="s">
        <v>968</v>
      </c>
      <c r="X188" s="21" t="s">
        <v>1086</v>
      </c>
      <c r="Y188" s="21" t="n">
        <v>85</v>
      </c>
      <c r="Z188" s="21"/>
      <c r="AA188" s="21" t="n">
        <v>6652167</v>
      </c>
      <c r="AB188" s="21" t="s">
        <v>105</v>
      </c>
      <c r="AC188" s="23" t="n">
        <v>5</v>
      </c>
      <c r="AD188" s="23" t="n">
        <v>425</v>
      </c>
      <c r="AE188" s="21" t="s">
        <v>1108</v>
      </c>
      <c r="AF188" s="25" t="n">
        <v>51</v>
      </c>
      <c r="AG188" s="25" t="n">
        <v>95.7525</v>
      </c>
      <c r="AH188" s="25" t="n">
        <v>2.7625</v>
      </c>
      <c r="AI188" s="26" t="n">
        <v>85</v>
      </c>
      <c r="AJ188" s="26" t="n">
        <v>60</v>
      </c>
      <c r="AK188" s="26" t="n">
        <v>60</v>
      </c>
      <c r="AL188" s="26" t="n">
        <v>-35</v>
      </c>
      <c r="AM188" s="27" t="s">
        <v>106</v>
      </c>
      <c r="AN188" s="28" t="s">
        <v>1087</v>
      </c>
      <c r="AO188" s="28" t="s">
        <v>1087</v>
      </c>
      <c r="AP188" s="29" t="n">
        <v>44326</v>
      </c>
      <c r="AQ188" s="29" t="n">
        <v>44396</v>
      </c>
      <c r="AR188" s="29" t="n">
        <v>44397</v>
      </c>
      <c r="AS188" s="30" t="n">
        <v>44392</v>
      </c>
      <c r="AT188" s="31"/>
      <c r="AU188" s="32" t="s">
        <v>997</v>
      </c>
      <c r="AV188" s="21"/>
      <c r="AW188" s="27"/>
      <c r="AX188" s="33" t="s">
        <v>1110</v>
      </c>
      <c r="AY188" s="33" t="s">
        <v>1108</v>
      </c>
      <c r="AZ188" s="21" t="n">
        <v>10019907610</v>
      </c>
      <c r="BA188" s="21" t="s">
        <v>1111</v>
      </c>
      <c r="BB188" s="21" t="s">
        <v>1109</v>
      </c>
      <c r="BC188" s="21" t="s">
        <v>1106</v>
      </c>
      <c r="BD188" s="21" t="s">
        <v>87</v>
      </c>
      <c r="BE188" s="21" t="s">
        <v>1107</v>
      </c>
      <c r="BF188" s="21"/>
      <c r="BG188" s="21"/>
      <c r="BH188" s="21" t="s">
        <v>1091</v>
      </c>
      <c r="BI188" s="21" t="s">
        <v>1092</v>
      </c>
      <c r="BJ188" s="21" t="n">
        <v>85</v>
      </c>
      <c r="BK188" s="21" t="n">
        <v>5</v>
      </c>
      <c r="BL188" s="21" t="n">
        <f aca="false">BJ188*BK188</f>
        <v>425</v>
      </c>
      <c r="BM188" s="21"/>
      <c r="BN188" s="21" t="n">
        <v>4202929800</v>
      </c>
      <c r="BO188" s="21" t="n">
        <v>94489073</v>
      </c>
      <c r="BP188" s="34" t="n">
        <v>44334</v>
      </c>
    </row>
    <row r="189" customFormat="false" ht="14.45" hidden="false" customHeight="false" outlineLevel="0" collapsed="false">
      <c r="A189" s="21" t="n">
        <v>2000</v>
      </c>
      <c r="B189" s="21" t="n">
        <v>100278167</v>
      </c>
      <c r="C189" s="21" t="n">
        <v>10</v>
      </c>
      <c r="D189" s="21" t="s">
        <v>1079</v>
      </c>
      <c r="E189" s="21" t="s">
        <v>1080</v>
      </c>
      <c r="F189" s="21" t="s">
        <v>1081</v>
      </c>
      <c r="G189" s="21" t="s">
        <v>68</v>
      </c>
      <c r="H189" s="21" t="n">
        <v>135388</v>
      </c>
      <c r="I189" s="21" t="s">
        <v>69</v>
      </c>
      <c r="J189" s="21" t="s">
        <v>100</v>
      </c>
      <c r="K189" s="21" t="s">
        <v>1056</v>
      </c>
      <c r="L189" s="21" t="s">
        <v>1082</v>
      </c>
      <c r="M189" s="21" t="s">
        <v>1083</v>
      </c>
      <c r="N189" s="21" t="s">
        <v>1112</v>
      </c>
      <c r="O189" s="21" t="n">
        <v>10020533</v>
      </c>
      <c r="P189" s="22" t="n">
        <v>10020533001</v>
      </c>
      <c r="Q189" s="21" t="s">
        <v>94</v>
      </c>
      <c r="R189" s="21" t="s">
        <v>991</v>
      </c>
      <c r="S189" s="21"/>
      <c r="T189" s="21" t="n">
        <v>4202929190</v>
      </c>
      <c r="U189" s="21" t="s">
        <v>78</v>
      </c>
      <c r="V189" s="21" t="s">
        <v>78</v>
      </c>
      <c r="W189" s="21" t="s">
        <v>968</v>
      </c>
      <c r="X189" s="21" t="s">
        <v>1086</v>
      </c>
      <c r="Y189" s="21" t="n">
        <v>195</v>
      </c>
      <c r="Z189" s="21"/>
      <c r="AA189" s="21" t="n">
        <v>6652167</v>
      </c>
      <c r="AB189" s="21" t="s">
        <v>105</v>
      </c>
      <c r="AC189" s="23" t="n">
        <v>10</v>
      </c>
      <c r="AD189" s="23" t="n">
        <v>1950</v>
      </c>
      <c r="AE189" s="21" t="s">
        <v>1112</v>
      </c>
      <c r="AF189" s="25" t="n">
        <v>234</v>
      </c>
      <c r="AG189" s="25" t="n">
        <v>439.335</v>
      </c>
      <c r="AH189" s="25" t="n">
        <v>12.675</v>
      </c>
      <c r="AI189" s="26" t="n">
        <v>195</v>
      </c>
      <c r="AJ189" s="26" t="n">
        <v>268</v>
      </c>
      <c r="AK189" s="26" t="n">
        <v>150</v>
      </c>
      <c r="AL189" s="26" t="n">
        <v>-223</v>
      </c>
      <c r="AM189" s="27" t="s">
        <v>106</v>
      </c>
      <c r="AN189" s="28" t="s">
        <v>1087</v>
      </c>
      <c r="AO189" s="28" t="s">
        <v>1087</v>
      </c>
      <c r="AP189" s="29" t="n">
        <v>44326</v>
      </c>
      <c r="AQ189" s="29" t="n">
        <v>44396</v>
      </c>
      <c r="AR189" s="29" t="n">
        <v>44397</v>
      </c>
      <c r="AS189" s="30" t="n">
        <v>44392</v>
      </c>
      <c r="AT189" s="31"/>
      <c r="AU189" s="32" t="s">
        <v>997</v>
      </c>
      <c r="AV189" s="21"/>
      <c r="AW189" s="27"/>
      <c r="AX189" s="33" t="s">
        <v>1113</v>
      </c>
      <c r="AY189" s="33" t="s">
        <v>1112</v>
      </c>
      <c r="AZ189" s="21" t="n">
        <v>10020533001</v>
      </c>
      <c r="BA189" s="21" t="s">
        <v>1114</v>
      </c>
      <c r="BB189" s="21" t="s">
        <v>991</v>
      </c>
      <c r="BC189" s="21" t="s">
        <v>1090</v>
      </c>
      <c r="BD189" s="21" t="s">
        <v>87</v>
      </c>
      <c r="BE189" s="21" t="s">
        <v>118</v>
      </c>
      <c r="BF189" s="21"/>
      <c r="BG189" s="21"/>
      <c r="BH189" s="21" t="s">
        <v>1091</v>
      </c>
      <c r="BI189" s="21" t="s">
        <v>1092</v>
      </c>
      <c r="BJ189" s="21" t="n">
        <v>195</v>
      </c>
      <c r="BK189" s="21" t="n">
        <v>10</v>
      </c>
      <c r="BL189" s="21" t="n">
        <f aca="false">BJ189*BK189</f>
        <v>1950</v>
      </c>
      <c r="BM189" s="21"/>
      <c r="BN189" s="21" t="n">
        <v>4202929100</v>
      </c>
      <c r="BO189" s="21" t="n">
        <v>94489073</v>
      </c>
      <c r="BP189" s="34" t="n">
        <v>44334</v>
      </c>
    </row>
    <row r="190" customFormat="false" ht="14.45" hidden="false" customHeight="false" outlineLevel="0" collapsed="false">
      <c r="A190" s="21" t="n">
        <v>2000</v>
      </c>
      <c r="B190" s="21" t="n">
        <v>100278170</v>
      </c>
      <c r="C190" s="21" t="n">
        <v>10</v>
      </c>
      <c r="D190" s="21" t="s">
        <v>1079</v>
      </c>
      <c r="E190" s="21" t="s">
        <v>1080</v>
      </c>
      <c r="F190" s="21" t="s">
        <v>1081</v>
      </c>
      <c r="G190" s="21" t="s">
        <v>68</v>
      </c>
      <c r="H190" s="21" t="n">
        <v>135388</v>
      </c>
      <c r="I190" s="21" t="s">
        <v>69</v>
      </c>
      <c r="J190" s="21" t="s">
        <v>100</v>
      </c>
      <c r="K190" s="21" t="s">
        <v>1056</v>
      </c>
      <c r="L190" s="21" t="s">
        <v>1082</v>
      </c>
      <c r="M190" s="21" t="s">
        <v>1083</v>
      </c>
      <c r="N190" s="21" t="s">
        <v>1115</v>
      </c>
      <c r="O190" s="21" t="n">
        <v>10020533</v>
      </c>
      <c r="P190" s="22" t="n">
        <v>10020533610</v>
      </c>
      <c r="Q190" s="21" t="s">
        <v>562</v>
      </c>
      <c r="R190" s="21" t="s">
        <v>1109</v>
      </c>
      <c r="S190" s="21"/>
      <c r="T190" s="21" t="n">
        <v>4202929190</v>
      </c>
      <c r="U190" s="21" t="s">
        <v>78</v>
      </c>
      <c r="V190" s="21" t="s">
        <v>78</v>
      </c>
      <c r="W190" s="21" t="s">
        <v>968</v>
      </c>
      <c r="X190" s="21" t="s">
        <v>1086</v>
      </c>
      <c r="Y190" s="21" t="n">
        <v>115</v>
      </c>
      <c r="Z190" s="21"/>
      <c r="AA190" s="21" t="n">
        <v>6652167</v>
      </c>
      <c r="AB190" s="21" t="s">
        <v>105</v>
      </c>
      <c r="AC190" s="23" t="n">
        <v>10</v>
      </c>
      <c r="AD190" s="23" t="n">
        <v>1150</v>
      </c>
      <c r="AE190" s="21" t="s">
        <v>1115</v>
      </c>
      <c r="AF190" s="25" t="n">
        <v>138</v>
      </c>
      <c r="AG190" s="25" t="n">
        <v>259.095</v>
      </c>
      <c r="AH190" s="25" t="n">
        <v>7.475</v>
      </c>
      <c r="AI190" s="26" t="n">
        <v>115</v>
      </c>
      <c r="AJ190" s="26" t="n">
        <v>119</v>
      </c>
      <c r="AK190" s="26" t="n">
        <v>70</v>
      </c>
      <c r="AL190" s="26" t="n">
        <v>-74</v>
      </c>
      <c r="AM190" s="27" t="s">
        <v>106</v>
      </c>
      <c r="AN190" s="28" t="s">
        <v>1087</v>
      </c>
      <c r="AO190" s="28" t="s">
        <v>1087</v>
      </c>
      <c r="AP190" s="29" t="n">
        <v>44326</v>
      </c>
      <c r="AQ190" s="29" t="n">
        <v>44396</v>
      </c>
      <c r="AR190" s="29" t="n">
        <v>44397</v>
      </c>
      <c r="AS190" s="30" t="n">
        <v>44392</v>
      </c>
      <c r="AT190" s="31"/>
      <c r="AU190" s="32" t="s">
        <v>997</v>
      </c>
      <c r="AV190" s="21"/>
      <c r="AW190" s="27"/>
      <c r="AX190" s="33" t="s">
        <v>1116</v>
      </c>
      <c r="AY190" s="33" t="s">
        <v>1115</v>
      </c>
      <c r="AZ190" s="21" t="n">
        <v>10020533610</v>
      </c>
      <c r="BA190" s="21" t="s">
        <v>1117</v>
      </c>
      <c r="BB190" s="21" t="s">
        <v>1109</v>
      </c>
      <c r="BC190" s="21" t="s">
        <v>1090</v>
      </c>
      <c r="BD190" s="21" t="s">
        <v>87</v>
      </c>
      <c r="BE190" s="21" t="s">
        <v>118</v>
      </c>
      <c r="BF190" s="21"/>
      <c r="BG190" s="21"/>
      <c r="BH190" s="21" t="s">
        <v>1091</v>
      </c>
      <c r="BI190" s="21" t="s">
        <v>1092</v>
      </c>
      <c r="BJ190" s="21" t="n">
        <v>115</v>
      </c>
      <c r="BK190" s="21" t="n">
        <v>10</v>
      </c>
      <c r="BL190" s="21" t="n">
        <f aca="false">BJ190*BK190</f>
        <v>1150</v>
      </c>
      <c r="BM190" s="21"/>
      <c r="BN190" s="21" t="n">
        <v>4202929100</v>
      </c>
      <c r="BO190" s="21" t="n">
        <v>94489073</v>
      </c>
      <c r="BP190" s="34" t="n">
        <v>44334</v>
      </c>
    </row>
    <row r="191" customFormat="false" ht="14.45" hidden="false" customHeight="false" outlineLevel="0" collapsed="false">
      <c r="A191" s="21" t="n">
        <v>2000</v>
      </c>
      <c r="B191" s="21" t="n">
        <v>100278174</v>
      </c>
      <c r="C191" s="21" t="n">
        <v>10</v>
      </c>
      <c r="D191" s="21" t="s">
        <v>1079</v>
      </c>
      <c r="E191" s="21" t="s">
        <v>1080</v>
      </c>
      <c r="F191" s="21" t="s">
        <v>1081</v>
      </c>
      <c r="G191" s="21" t="s">
        <v>68</v>
      </c>
      <c r="H191" s="21" t="n">
        <v>135388</v>
      </c>
      <c r="I191" s="21" t="s">
        <v>69</v>
      </c>
      <c r="J191" s="21" t="s">
        <v>100</v>
      </c>
      <c r="K191" s="21" t="s">
        <v>1056</v>
      </c>
      <c r="L191" s="21" t="s">
        <v>1082</v>
      </c>
      <c r="M191" s="21" t="s">
        <v>1083</v>
      </c>
      <c r="N191" s="21" t="s">
        <v>1118</v>
      </c>
      <c r="O191" s="21" t="n">
        <v>10021138</v>
      </c>
      <c r="P191" s="22" t="n">
        <v>10021138001</v>
      </c>
      <c r="Q191" s="21" t="s">
        <v>94</v>
      </c>
      <c r="R191" s="21" t="s">
        <v>991</v>
      </c>
      <c r="S191" s="21"/>
      <c r="T191" s="21" t="n">
        <v>4202929190</v>
      </c>
      <c r="U191" s="21" t="s">
        <v>78</v>
      </c>
      <c r="V191" s="21" t="s">
        <v>78</v>
      </c>
      <c r="W191" s="21" t="s">
        <v>968</v>
      </c>
      <c r="X191" s="21" t="s">
        <v>1086</v>
      </c>
      <c r="Y191" s="21" t="n">
        <v>125</v>
      </c>
      <c r="Z191" s="21"/>
      <c r="AA191" s="21" t="n">
        <v>6652167</v>
      </c>
      <c r="AB191" s="21" t="s">
        <v>105</v>
      </c>
      <c r="AC191" s="23" t="n">
        <v>12.5</v>
      </c>
      <c r="AD191" s="23" t="n">
        <v>1562.5</v>
      </c>
      <c r="AE191" s="21" t="s">
        <v>1118</v>
      </c>
      <c r="AF191" s="25" t="n">
        <v>187.5</v>
      </c>
      <c r="AG191" s="25" t="n">
        <v>352.03125</v>
      </c>
      <c r="AH191" s="25" t="n">
        <v>10.15625</v>
      </c>
      <c r="AI191" s="26" t="n">
        <v>125</v>
      </c>
      <c r="AJ191" s="26" t="n">
        <v>58</v>
      </c>
      <c r="AK191" s="26" t="n">
        <v>80</v>
      </c>
      <c r="AL191" s="26" t="n">
        <v>-13</v>
      </c>
      <c r="AM191" s="27" t="s">
        <v>106</v>
      </c>
      <c r="AN191" s="28" t="s">
        <v>1087</v>
      </c>
      <c r="AO191" s="28" t="s">
        <v>1087</v>
      </c>
      <c r="AP191" s="29" t="n">
        <v>44326</v>
      </c>
      <c r="AQ191" s="29" t="n">
        <v>44396</v>
      </c>
      <c r="AR191" s="29" t="n">
        <v>44397</v>
      </c>
      <c r="AS191" s="30" t="n">
        <v>44392</v>
      </c>
      <c r="AT191" s="31"/>
      <c r="AU191" s="32" t="s">
        <v>997</v>
      </c>
      <c r="AV191" s="21"/>
      <c r="AW191" s="27"/>
      <c r="AX191" s="33" t="s">
        <v>1119</v>
      </c>
      <c r="AY191" s="33" t="s">
        <v>1118</v>
      </c>
      <c r="AZ191" s="21" t="n">
        <v>10021138001</v>
      </c>
      <c r="BA191" s="21" t="s">
        <v>1120</v>
      </c>
      <c r="BB191" s="21" t="s">
        <v>991</v>
      </c>
      <c r="BC191" s="21" t="s">
        <v>1090</v>
      </c>
      <c r="BD191" s="21" t="s">
        <v>87</v>
      </c>
      <c r="BE191" s="21" t="s">
        <v>118</v>
      </c>
      <c r="BF191" s="21"/>
      <c r="BG191" s="21"/>
      <c r="BH191" s="21" t="s">
        <v>1091</v>
      </c>
      <c r="BI191" s="21" t="s">
        <v>1092</v>
      </c>
      <c r="BJ191" s="21" t="n">
        <v>125</v>
      </c>
      <c r="BK191" s="21" t="n">
        <v>12.5</v>
      </c>
      <c r="BL191" s="21" t="n">
        <f aca="false">BJ191*BK191</f>
        <v>1562.5</v>
      </c>
      <c r="BM191" s="21"/>
      <c r="BN191" s="21" t="n">
        <v>4202929100</v>
      </c>
      <c r="BO191" s="21" t="n">
        <v>94489073</v>
      </c>
      <c r="BP191" s="34" t="n">
        <v>44334</v>
      </c>
    </row>
    <row r="192" customFormat="false" ht="14.45" hidden="false" customHeight="false" outlineLevel="0" collapsed="false">
      <c r="A192" s="21" t="n">
        <v>2000</v>
      </c>
      <c r="B192" s="21" t="n">
        <v>100278176</v>
      </c>
      <c r="C192" s="21" t="n">
        <v>10</v>
      </c>
      <c r="D192" s="21" t="s">
        <v>1079</v>
      </c>
      <c r="E192" s="21" t="s">
        <v>1080</v>
      </c>
      <c r="F192" s="21" t="s">
        <v>1081</v>
      </c>
      <c r="G192" s="21" t="s">
        <v>68</v>
      </c>
      <c r="H192" s="21" t="n">
        <v>135388</v>
      </c>
      <c r="I192" s="21" t="s">
        <v>69</v>
      </c>
      <c r="J192" s="21" t="s">
        <v>100</v>
      </c>
      <c r="K192" s="21" t="s">
        <v>1056</v>
      </c>
      <c r="L192" s="21" t="s">
        <v>1082</v>
      </c>
      <c r="M192" s="21" t="s">
        <v>1083</v>
      </c>
      <c r="N192" s="21" t="s">
        <v>1121</v>
      </c>
      <c r="O192" s="21" t="n">
        <v>10021138</v>
      </c>
      <c r="P192" s="22" t="n">
        <v>10021138610</v>
      </c>
      <c r="Q192" s="21" t="s">
        <v>562</v>
      </c>
      <c r="R192" s="21" t="s">
        <v>1109</v>
      </c>
      <c r="S192" s="21"/>
      <c r="T192" s="21" t="n">
        <v>4202929190</v>
      </c>
      <c r="U192" s="21" t="s">
        <v>78</v>
      </c>
      <c r="V192" s="21" t="s">
        <v>78</v>
      </c>
      <c r="W192" s="21" t="s">
        <v>968</v>
      </c>
      <c r="X192" s="21" t="s">
        <v>1086</v>
      </c>
      <c r="Y192" s="21" t="n">
        <v>93</v>
      </c>
      <c r="Z192" s="21"/>
      <c r="AA192" s="21" t="n">
        <v>6652167</v>
      </c>
      <c r="AB192" s="21" t="s">
        <v>105</v>
      </c>
      <c r="AC192" s="23" t="n">
        <v>12.5</v>
      </c>
      <c r="AD192" s="23" t="n">
        <v>1162.5</v>
      </c>
      <c r="AE192" s="21" t="s">
        <v>1121</v>
      </c>
      <c r="AF192" s="25" t="n">
        <v>139.5</v>
      </c>
      <c r="AG192" s="25" t="n">
        <v>261.91125</v>
      </c>
      <c r="AH192" s="25" t="n">
        <v>7.55625</v>
      </c>
      <c r="AI192" s="26" t="n">
        <v>93</v>
      </c>
      <c r="AJ192" s="26" t="n">
        <v>31</v>
      </c>
      <c r="AK192" s="26" t="n">
        <v>48</v>
      </c>
      <c r="AL192" s="26" t="n">
        <v>14</v>
      </c>
      <c r="AM192" s="27" t="s">
        <v>106</v>
      </c>
      <c r="AN192" s="28" t="s">
        <v>1087</v>
      </c>
      <c r="AO192" s="28" t="s">
        <v>1087</v>
      </c>
      <c r="AP192" s="29" t="n">
        <v>44326</v>
      </c>
      <c r="AQ192" s="29" t="n">
        <v>44396</v>
      </c>
      <c r="AR192" s="29" t="n">
        <v>44397</v>
      </c>
      <c r="AS192" s="30" t="n">
        <v>44392</v>
      </c>
      <c r="AT192" s="31"/>
      <c r="AU192" s="32" t="s">
        <v>997</v>
      </c>
      <c r="AV192" s="21"/>
      <c r="AW192" s="27"/>
      <c r="AX192" s="33" t="s">
        <v>1122</v>
      </c>
      <c r="AY192" s="33" t="s">
        <v>1121</v>
      </c>
      <c r="AZ192" s="21" t="n">
        <v>10021138610</v>
      </c>
      <c r="BA192" s="21" t="s">
        <v>1123</v>
      </c>
      <c r="BB192" s="21" t="s">
        <v>1109</v>
      </c>
      <c r="BC192" s="21" t="s">
        <v>1090</v>
      </c>
      <c r="BD192" s="21" t="s">
        <v>87</v>
      </c>
      <c r="BE192" s="21" t="s">
        <v>118</v>
      </c>
      <c r="BF192" s="21"/>
      <c r="BG192" s="21"/>
      <c r="BH192" s="21" t="s">
        <v>1091</v>
      </c>
      <c r="BI192" s="21" t="s">
        <v>1092</v>
      </c>
      <c r="BJ192" s="21" t="n">
        <v>93</v>
      </c>
      <c r="BK192" s="21" t="n">
        <v>12.5</v>
      </c>
      <c r="BL192" s="21" t="n">
        <f aca="false">BJ192*BK192</f>
        <v>1162.5</v>
      </c>
      <c r="BM192" s="21"/>
      <c r="BN192" s="21" t="n">
        <v>4202929100</v>
      </c>
      <c r="BO192" s="21" t="n">
        <v>94489073</v>
      </c>
      <c r="BP192" s="34" t="n">
        <v>44334</v>
      </c>
    </row>
    <row r="193" customFormat="false" ht="14.45" hidden="false" customHeight="false" outlineLevel="0" collapsed="false">
      <c r="A193" s="21" t="n">
        <v>2000</v>
      </c>
      <c r="B193" s="21" t="n">
        <v>100278181</v>
      </c>
      <c r="C193" s="21" t="n">
        <v>10</v>
      </c>
      <c r="D193" s="21" t="s">
        <v>1079</v>
      </c>
      <c r="E193" s="21" t="s">
        <v>1080</v>
      </c>
      <c r="F193" s="21" t="s">
        <v>1081</v>
      </c>
      <c r="G193" s="21" t="s">
        <v>68</v>
      </c>
      <c r="H193" s="21" t="n">
        <v>135388</v>
      </c>
      <c r="I193" s="21" t="s">
        <v>69</v>
      </c>
      <c r="J193" s="21" t="s">
        <v>100</v>
      </c>
      <c r="K193" s="21" t="s">
        <v>1056</v>
      </c>
      <c r="L193" s="21" t="s">
        <v>1082</v>
      </c>
      <c r="M193" s="21" t="s">
        <v>1083</v>
      </c>
      <c r="N193" s="21" t="s">
        <v>1124</v>
      </c>
      <c r="O193" s="21" t="n">
        <v>10022108</v>
      </c>
      <c r="P193" s="22" t="n">
        <v>10022108360</v>
      </c>
      <c r="Q193" s="21" t="s">
        <v>166</v>
      </c>
      <c r="R193" s="21" t="s">
        <v>1125</v>
      </c>
      <c r="S193" s="21"/>
      <c r="T193" s="21" t="n">
        <v>4202929190</v>
      </c>
      <c r="U193" s="21" t="s">
        <v>78</v>
      </c>
      <c r="V193" s="21" t="s">
        <v>78</v>
      </c>
      <c r="W193" s="21" t="s">
        <v>968</v>
      </c>
      <c r="X193" s="21" t="s">
        <v>1086</v>
      </c>
      <c r="Y193" s="21" t="n">
        <v>95</v>
      </c>
      <c r="Z193" s="21"/>
      <c r="AA193" s="21" t="n">
        <v>6652167</v>
      </c>
      <c r="AB193" s="21" t="s">
        <v>105</v>
      </c>
      <c r="AC193" s="23" t="n">
        <v>12.5</v>
      </c>
      <c r="AD193" s="23" t="n">
        <v>1187.5</v>
      </c>
      <c r="AE193" s="21" t="s">
        <v>1124</v>
      </c>
      <c r="AF193" s="25" t="n">
        <v>142.5</v>
      </c>
      <c r="AG193" s="25" t="n">
        <v>267.54375</v>
      </c>
      <c r="AH193" s="25" t="n">
        <v>7.71875</v>
      </c>
      <c r="AI193" s="26" t="n">
        <v>95</v>
      </c>
      <c r="AJ193" s="26" t="n">
        <v>26</v>
      </c>
      <c r="AK193" s="26" t="n">
        <v>50</v>
      </c>
      <c r="AL193" s="26" t="n">
        <v>19</v>
      </c>
      <c r="AM193" s="27" t="s">
        <v>106</v>
      </c>
      <c r="AN193" s="28" t="s">
        <v>1087</v>
      </c>
      <c r="AO193" s="28" t="s">
        <v>1087</v>
      </c>
      <c r="AP193" s="29" t="n">
        <v>44326</v>
      </c>
      <c r="AQ193" s="29" t="n">
        <v>44396</v>
      </c>
      <c r="AR193" s="29" t="n">
        <v>44397</v>
      </c>
      <c r="AS193" s="30" t="n">
        <v>44392</v>
      </c>
      <c r="AT193" s="31"/>
      <c r="AU193" s="32" t="s">
        <v>997</v>
      </c>
      <c r="AV193" s="21"/>
      <c r="AW193" s="27"/>
      <c r="AX193" s="33" t="s">
        <v>1126</v>
      </c>
      <c r="AY193" s="33" t="s">
        <v>1124</v>
      </c>
      <c r="AZ193" s="21" t="n">
        <v>10022108360</v>
      </c>
      <c r="BA193" s="21" t="s">
        <v>1127</v>
      </c>
      <c r="BB193" s="21" t="s">
        <v>1125</v>
      </c>
      <c r="BC193" s="21" t="s">
        <v>1090</v>
      </c>
      <c r="BD193" s="21" t="s">
        <v>87</v>
      </c>
      <c r="BE193" s="21" t="s">
        <v>118</v>
      </c>
      <c r="BF193" s="21"/>
      <c r="BG193" s="21"/>
      <c r="BH193" s="21" t="s">
        <v>1091</v>
      </c>
      <c r="BI193" s="21" t="s">
        <v>1092</v>
      </c>
      <c r="BJ193" s="21" t="n">
        <v>95</v>
      </c>
      <c r="BK193" s="21" t="n">
        <v>12.5</v>
      </c>
      <c r="BL193" s="21" t="n">
        <f aca="false">BJ193*BK193</f>
        <v>1187.5</v>
      </c>
      <c r="BM193" s="21"/>
      <c r="BN193" s="21" t="n">
        <v>4202929100</v>
      </c>
      <c r="BO193" s="21" t="n">
        <v>94489073</v>
      </c>
      <c r="BP193" s="34" t="n">
        <v>44334</v>
      </c>
    </row>
    <row r="194" customFormat="false" ht="14.45" hidden="false" customHeight="false" outlineLevel="0" collapsed="false">
      <c r="A194" s="21" t="n">
        <v>2000</v>
      </c>
      <c r="B194" s="21" t="n">
        <v>100278182</v>
      </c>
      <c r="C194" s="21" t="n">
        <v>10</v>
      </c>
      <c r="D194" s="21" t="s">
        <v>1079</v>
      </c>
      <c r="E194" s="21" t="s">
        <v>1080</v>
      </c>
      <c r="F194" s="21" t="s">
        <v>1081</v>
      </c>
      <c r="G194" s="21" t="s">
        <v>68</v>
      </c>
      <c r="H194" s="21" t="n">
        <v>135388</v>
      </c>
      <c r="I194" s="21" t="s">
        <v>69</v>
      </c>
      <c r="J194" s="21" t="s">
        <v>100</v>
      </c>
      <c r="K194" s="21" t="s">
        <v>1056</v>
      </c>
      <c r="L194" s="21" t="s">
        <v>1082</v>
      </c>
      <c r="M194" s="21" t="s">
        <v>1083</v>
      </c>
      <c r="N194" s="21" t="s">
        <v>1128</v>
      </c>
      <c r="O194" s="21" t="n">
        <v>10022108</v>
      </c>
      <c r="P194" s="22" t="n">
        <v>10022108212</v>
      </c>
      <c r="Q194" s="21" t="s">
        <v>700</v>
      </c>
      <c r="R194" s="21" t="s">
        <v>1129</v>
      </c>
      <c r="S194" s="21"/>
      <c r="T194" s="21" t="n">
        <v>4202929190</v>
      </c>
      <c r="U194" s="21" t="s">
        <v>78</v>
      </c>
      <c r="V194" s="21" t="s">
        <v>78</v>
      </c>
      <c r="W194" s="21" t="s">
        <v>968</v>
      </c>
      <c r="X194" s="21" t="s">
        <v>1086</v>
      </c>
      <c r="Y194" s="21" t="n">
        <v>60</v>
      </c>
      <c r="Z194" s="21"/>
      <c r="AA194" s="21" t="n">
        <v>6652167</v>
      </c>
      <c r="AB194" s="21" t="s">
        <v>105</v>
      </c>
      <c r="AC194" s="23" t="n">
        <v>12.5</v>
      </c>
      <c r="AD194" s="23" t="n">
        <v>750</v>
      </c>
      <c r="AE194" s="21" t="s">
        <v>1128</v>
      </c>
      <c r="AF194" s="25" t="n">
        <v>90</v>
      </c>
      <c r="AG194" s="25" t="n">
        <v>168.975</v>
      </c>
      <c r="AH194" s="25" t="n">
        <v>4.875</v>
      </c>
      <c r="AI194" s="26" t="n">
        <v>60</v>
      </c>
      <c r="AJ194" s="26" t="n">
        <v>22</v>
      </c>
      <c r="AK194" s="26" t="n">
        <v>30</v>
      </c>
      <c r="AL194" s="26" t="n">
        <v>8</v>
      </c>
      <c r="AM194" s="27" t="s">
        <v>106</v>
      </c>
      <c r="AN194" s="28" t="s">
        <v>1087</v>
      </c>
      <c r="AO194" s="28" t="s">
        <v>1087</v>
      </c>
      <c r="AP194" s="29" t="n">
        <v>44326</v>
      </c>
      <c r="AQ194" s="29" t="n">
        <v>44396</v>
      </c>
      <c r="AR194" s="29" t="n">
        <v>44397</v>
      </c>
      <c r="AS194" s="30" t="n">
        <v>44392</v>
      </c>
      <c r="AT194" s="31"/>
      <c r="AU194" s="32" t="s">
        <v>997</v>
      </c>
      <c r="AV194" s="21"/>
      <c r="AW194" s="27"/>
      <c r="AX194" s="33" t="s">
        <v>1130</v>
      </c>
      <c r="AY194" s="33" t="s">
        <v>1128</v>
      </c>
      <c r="AZ194" s="21" t="n">
        <v>10022108212</v>
      </c>
      <c r="BA194" s="21" t="s">
        <v>1131</v>
      </c>
      <c r="BB194" s="21" t="s">
        <v>1129</v>
      </c>
      <c r="BC194" s="21" t="s">
        <v>1090</v>
      </c>
      <c r="BD194" s="21" t="s">
        <v>87</v>
      </c>
      <c r="BE194" s="21" t="s">
        <v>118</v>
      </c>
      <c r="BF194" s="21"/>
      <c r="BG194" s="21"/>
      <c r="BH194" s="21" t="s">
        <v>1091</v>
      </c>
      <c r="BI194" s="21" t="s">
        <v>1092</v>
      </c>
      <c r="BJ194" s="21" t="n">
        <v>60</v>
      </c>
      <c r="BK194" s="21" t="n">
        <v>12.5</v>
      </c>
      <c r="BL194" s="21" t="n">
        <f aca="false">BJ194*BK194</f>
        <v>750</v>
      </c>
      <c r="BM194" s="21"/>
      <c r="BN194" s="21" t="n">
        <v>4202929100</v>
      </c>
      <c r="BO194" s="21" t="n">
        <v>94489073</v>
      </c>
      <c r="BP194" s="34" t="n">
        <v>44334</v>
      </c>
    </row>
    <row r="195" customFormat="false" ht="14.45" hidden="false" customHeight="false" outlineLevel="0" collapsed="false">
      <c r="A195" s="21" t="n">
        <v>2000</v>
      </c>
      <c r="B195" s="21" t="n">
        <v>100280025</v>
      </c>
      <c r="C195" s="21" t="n">
        <v>10</v>
      </c>
      <c r="D195" s="21" t="s">
        <v>1079</v>
      </c>
      <c r="E195" s="21" t="s">
        <v>1080</v>
      </c>
      <c r="F195" s="21" t="s">
        <v>1081</v>
      </c>
      <c r="G195" s="21" t="s">
        <v>68</v>
      </c>
      <c r="H195" s="21" t="n">
        <v>135388</v>
      </c>
      <c r="I195" s="21" t="s">
        <v>69</v>
      </c>
      <c r="J195" s="21" t="s">
        <v>100</v>
      </c>
      <c r="K195" s="21" t="s">
        <v>1056</v>
      </c>
      <c r="L195" s="21" t="s">
        <v>1082</v>
      </c>
      <c r="M195" s="21" t="s">
        <v>1083</v>
      </c>
      <c r="N195" s="21" t="s">
        <v>1132</v>
      </c>
      <c r="O195" s="21" t="n">
        <v>10022097</v>
      </c>
      <c r="P195" s="22" t="n">
        <v>10022097001</v>
      </c>
      <c r="Q195" s="21" t="s">
        <v>94</v>
      </c>
      <c r="R195" s="21" t="s">
        <v>991</v>
      </c>
      <c r="S195" s="21"/>
      <c r="T195" s="21"/>
      <c r="U195" s="21" t="s">
        <v>78</v>
      </c>
      <c r="V195" s="21" t="s">
        <v>78</v>
      </c>
      <c r="W195" s="21" t="s">
        <v>968</v>
      </c>
      <c r="X195" s="21" t="s">
        <v>1086</v>
      </c>
      <c r="Y195" s="21" t="n">
        <v>98</v>
      </c>
      <c r="Z195" s="21"/>
      <c r="AA195" s="21" t="n">
        <v>6757637</v>
      </c>
      <c r="AB195" s="21" t="s">
        <v>105</v>
      </c>
      <c r="AC195" s="23" t="n">
        <v>11.25</v>
      </c>
      <c r="AD195" s="23" t="n">
        <v>1102.5</v>
      </c>
      <c r="AE195" s="21" t="s">
        <v>1132</v>
      </c>
      <c r="AF195" s="25" t="n">
        <v>132.3</v>
      </c>
      <c r="AG195" s="25" t="n">
        <v>248.39325</v>
      </c>
      <c r="AH195" s="25" t="n">
        <v>7.16625</v>
      </c>
      <c r="AI195" s="26" t="n">
        <v>98</v>
      </c>
      <c r="AJ195" s="26" t="n">
        <v>66</v>
      </c>
      <c r="AK195" s="26" t="n">
        <v>32</v>
      </c>
      <c r="AL195" s="26" t="n">
        <v>0</v>
      </c>
      <c r="AM195" s="27" t="s">
        <v>106</v>
      </c>
      <c r="AN195" s="28" t="s">
        <v>1087</v>
      </c>
      <c r="AO195" s="28" t="s">
        <v>1087</v>
      </c>
      <c r="AP195" s="29" t="n">
        <v>44326</v>
      </c>
      <c r="AQ195" s="29" t="n">
        <v>44396</v>
      </c>
      <c r="AR195" s="29" t="n">
        <v>44397</v>
      </c>
      <c r="AS195" s="30" t="n">
        <v>44392</v>
      </c>
      <c r="AT195" s="31"/>
      <c r="AU195" s="32" t="s">
        <v>1029</v>
      </c>
      <c r="AV195" s="21"/>
      <c r="AW195" s="27"/>
      <c r="AX195" s="33" t="s">
        <v>1133</v>
      </c>
      <c r="AY195" s="33" t="s">
        <v>1132</v>
      </c>
      <c r="AZ195" s="21" t="n">
        <v>10022097001</v>
      </c>
      <c r="BA195" s="21" t="s">
        <v>1134</v>
      </c>
      <c r="BB195" s="21" t="s">
        <v>991</v>
      </c>
      <c r="BC195" s="21" t="s">
        <v>1090</v>
      </c>
      <c r="BD195" s="21" t="s">
        <v>87</v>
      </c>
      <c r="BE195" s="21" t="s">
        <v>118</v>
      </c>
      <c r="BF195" s="21"/>
      <c r="BG195" s="21"/>
      <c r="BH195" s="21" t="s">
        <v>1091</v>
      </c>
      <c r="BI195" s="21" t="s">
        <v>1092</v>
      </c>
      <c r="BJ195" s="21" t="n">
        <v>98</v>
      </c>
      <c r="BK195" s="21" t="n">
        <v>11.25</v>
      </c>
      <c r="BL195" s="21" t="n">
        <f aca="false">BJ195*BK195</f>
        <v>1102.5</v>
      </c>
      <c r="BM195" s="21"/>
      <c r="BN195" s="21" t="n">
        <v>4202929100</v>
      </c>
      <c r="BO195" s="21" t="n">
        <v>94486610</v>
      </c>
      <c r="BP195" s="34" t="n">
        <v>44327</v>
      </c>
    </row>
    <row r="196" customFormat="false" ht="14.45" hidden="false" customHeight="false" outlineLevel="0" collapsed="false">
      <c r="A196" s="21" t="n">
        <v>2000</v>
      </c>
      <c r="B196" s="21" t="n">
        <v>100280110</v>
      </c>
      <c r="C196" s="21" t="n">
        <v>10</v>
      </c>
      <c r="D196" s="21" t="s">
        <v>1079</v>
      </c>
      <c r="E196" s="21" t="s">
        <v>1080</v>
      </c>
      <c r="F196" s="21" t="s">
        <v>1081</v>
      </c>
      <c r="G196" s="21" t="s">
        <v>68</v>
      </c>
      <c r="H196" s="21" t="n">
        <v>135388</v>
      </c>
      <c r="I196" s="21" t="s">
        <v>69</v>
      </c>
      <c r="J196" s="21" t="s">
        <v>100</v>
      </c>
      <c r="K196" s="21" t="s">
        <v>1056</v>
      </c>
      <c r="L196" s="21" t="s">
        <v>1082</v>
      </c>
      <c r="M196" s="21" t="s">
        <v>1102</v>
      </c>
      <c r="N196" s="21" t="s">
        <v>1135</v>
      </c>
      <c r="O196" s="21" t="n">
        <v>10022098</v>
      </c>
      <c r="P196" s="22" t="n">
        <v>10022098001</v>
      </c>
      <c r="Q196" s="21" t="s">
        <v>94</v>
      </c>
      <c r="R196" s="21" t="s">
        <v>991</v>
      </c>
      <c r="S196" s="21"/>
      <c r="T196" s="21"/>
      <c r="U196" s="21" t="s">
        <v>78</v>
      </c>
      <c r="V196" s="21" t="s">
        <v>78</v>
      </c>
      <c r="W196" s="21" t="s">
        <v>968</v>
      </c>
      <c r="X196" s="21" t="s">
        <v>1086</v>
      </c>
      <c r="Y196" s="21" t="n">
        <v>220</v>
      </c>
      <c r="Z196" s="21"/>
      <c r="AA196" s="21" t="n">
        <v>6757637</v>
      </c>
      <c r="AB196" s="21" t="s">
        <v>105</v>
      </c>
      <c r="AC196" s="23" t="n">
        <v>7.5</v>
      </c>
      <c r="AD196" s="23" t="n">
        <v>1650</v>
      </c>
      <c r="AE196" s="21" t="s">
        <v>1135</v>
      </c>
      <c r="AF196" s="25" t="n">
        <v>198</v>
      </c>
      <c r="AG196" s="25" t="n">
        <v>371.745</v>
      </c>
      <c r="AH196" s="25" t="n">
        <v>10.725</v>
      </c>
      <c r="AI196" s="26" t="n">
        <v>220</v>
      </c>
      <c r="AJ196" s="26" t="n">
        <v>90</v>
      </c>
      <c r="AK196" s="26" t="n">
        <v>130</v>
      </c>
      <c r="AL196" s="26" t="n">
        <v>0</v>
      </c>
      <c r="AM196" s="27" t="s">
        <v>106</v>
      </c>
      <c r="AN196" s="28" t="s">
        <v>1087</v>
      </c>
      <c r="AO196" s="28" t="s">
        <v>1087</v>
      </c>
      <c r="AP196" s="29" t="n">
        <v>44326</v>
      </c>
      <c r="AQ196" s="29" t="n">
        <v>44396</v>
      </c>
      <c r="AR196" s="29" t="n">
        <v>44397</v>
      </c>
      <c r="AS196" s="30" t="n">
        <v>44392</v>
      </c>
      <c r="AT196" s="31"/>
      <c r="AU196" s="32" t="s">
        <v>1029</v>
      </c>
      <c r="AV196" s="21"/>
      <c r="AW196" s="27"/>
      <c r="AX196" s="33" t="s">
        <v>1136</v>
      </c>
      <c r="AY196" s="33" t="s">
        <v>1135</v>
      </c>
      <c r="AZ196" s="21" t="n">
        <v>10022098001</v>
      </c>
      <c r="BA196" s="21" t="s">
        <v>1137</v>
      </c>
      <c r="BB196" s="21" t="s">
        <v>991</v>
      </c>
      <c r="BC196" s="21" t="s">
        <v>1106</v>
      </c>
      <c r="BD196" s="21" t="s">
        <v>87</v>
      </c>
      <c r="BE196" s="21" t="s">
        <v>118</v>
      </c>
      <c r="BF196" s="21"/>
      <c r="BG196" s="21"/>
      <c r="BH196" s="21" t="s">
        <v>1091</v>
      </c>
      <c r="BI196" s="21" t="s">
        <v>1092</v>
      </c>
      <c r="BJ196" s="21" t="n">
        <v>220</v>
      </c>
      <c r="BK196" s="21" t="n">
        <v>7.5</v>
      </c>
      <c r="BL196" s="21" t="n">
        <f aca="false">BJ196*BK196</f>
        <v>1650</v>
      </c>
      <c r="BM196" s="21"/>
      <c r="BN196" s="21" t="n">
        <v>4202929800</v>
      </c>
      <c r="BO196" s="21" t="n">
        <v>94486610</v>
      </c>
      <c r="BP196" s="34" t="n">
        <v>44327</v>
      </c>
    </row>
    <row r="197" customFormat="false" ht="14.45" hidden="false" customHeight="false" outlineLevel="0" collapsed="false">
      <c r="A197" s="21" t="n">
        <v>2000</v>
      </c>
      <c r="B197" s="21" t="n">
        <v>100280623</v>
      </c>
      <c r="C197" s="21" t="n">
        <v>10</v>
      </c>
      <c r="D197" s="21" t="s">
        <v>1079</v>
      </c>
      <c r="E197" s="21" t="s">
        <v>1080</v>
      </c>
      <c r="F197" s="21" t="s">
        <v>1081</v>
      </c>
      <c r="G197" s="21" t="s">
        <v>68</v>
      </c>
      <c r="H197" s="21" t="n">
        <v>135388</v>
      </c>
      <c r="I197" s="21" t="s">
        <v>69</v>
      </c>
      <c r="J197" s="21" t="s">
        <v>100</v>
      </c>
      <c r="K197" s="21" t="s">
        <v>1056</v>
      </c>
      <c r="L197" s="21" t="s">
        <v>1082</v>
      </c>
      <c r="M197" s="21" t="s">
        <v>1102</v>
      </c>
      <c r="N197" s="21" t="s">
        <v>1138</v>
      </c>
      <c r="O197" s="21" t="n">
        <v>10022101</v>
      </c>
      <c r="P197" s="22" t="n">
        <v>10022101001</v>
      </c>
      <c r="Q197" s="21" t="s">
        <v>94</v>
      </c>
      <c r="R197" s="21" t="s">
        <v>991</v>
      </c>
      <c r="S197" s="21"/>
      <c r="T197" s="21"/>
      <c r="U197" s="21" t="s">
        <v>78</v>
      </c>
      <c r="V197" s="21" t="s">
        <v>78</v>
      </c>
      <c r="W197" s="21" t="s">
        <v>968</v>
      </c>
      <c r="X197" s="21" t="s">
        <v>1086</v>
      </c>
      <c r="Y197" s="21" t="n">
        <v>106</v>
      </c>
      <c r="Z197" s="21"/>
      <c r="AA197" s="21" t="n">
        <v>6757637</v>
      </c>
      <c r="AB197" s="21" t="s">
        <v>105</v>
      </c>
      <c r="AC197" s="23" t="n">
        <v>10</v>
      </c>
      <c r="AD197" s="23" t="n">
        <v>1060</v>
      </c>
      <c r="AE197" s="21" t="s">
        <v>1138</v>
      </c>
      <c r="AF197" s="25" t="n">
        <v>127.2</v>
      </c>
      <c r="AG197" s="25" t="n">
        <v>238.818</v>
      </c>
      <c r="AH197" s="25" t="n">
        <v>6.89</v>
      </c>
      <c r="AI197" s="26" t="n">
        <v>106</v>
      </c>
      <c r="AJ197" s="26" t="n">
        <v>26</v>
      </c>
      <c r="AK197" s="26" t="n">
        <v>80</v>
      </c>
      <c r="AL197" s="26" t="n">
        <v>0</v>
      </c>
      <c r="AM197" s="27" t="s">
        <v>106</v>
      </c>
      <c r="AN197" s="28" t="s">
        <v>1087</v>
      </c>
      <c r="AO197" s="28" t="s">
        <v>1087</v>
      </c>
      <c r="AP197" s="29" t="n">
        <v>44326</v>
      </c>
      <c r="AQ197" s="29" t="n">
        <v>44396</v>
      </c>
      <c r="AR197" s="29" t="n">
        <v>44397</v>
      </c>
      <c r="AS197" s="30" t="n">
        <v>44392</v>
      </c>
      <c r="AT197" s="31"/>
      <c r="AU197" s="32" t="s">
        <v>1050</v>
      </c>
      <c r="AV197" s="21"/>
      <c r="AW197" s="27"/>
      <c r="AX197" s="33" t="s">
        <v>1139</v>
      </c>
      <c r="AY197" s="33" t="s">
        <v>1138</v>
      </c>
      <c r="AZ197" s="21" t="n">
        <v>10022101001</v>
      </c>
      <c r="BA197" s="21" t="s">
        <v>1140</v>
      </c>
      <c r="BB197" s="21" t="s">
        <v>991</v>
      </c>
      <c r="BC197" s="21" t="s">
        <v>1106</v>
      </c>
      <c r="BD197" s="21" t="s">
        <v>87</v>
      </c>
      <c r="BE197" s="21" t="s">
        <v>118</v>
      </c>
      <c r="BF197" s="21"/>
      <c r="BG197" s="21"/>
      <c r="BH197" s="21" t="s">
        <v>1091</v>
      </c>
      <c r="BI197" s="21" t="s">
        <v>1092</v>
      </c>
      <c r="BJ197" s="21" t="n">
        <v>106</v>
      </c>
      <c r="BK197" s="21" t="n">
        <v>10</v>
      </c>
      <c r="BL197" s="21" t="n">
        <f aca="false">BJ197*BK197</f>
        <v>1060</v>
      </c>
      <c r="BM197" s="21"/>
      <c r="BN197" s="21" t="n">
        <v>4202929800</v>
      </c>
      <c r="BO197" s="21" t="n">
        <v>94486610</v>
      </c>
      <c r="BP197" s="34" t="n">
        <v>44327</v>
      </c>
    </row>
    <row r="198" customFormat="false" ht="14.45" hidden="false" customHeight="false" outlineLevel="0" collapsed="false">
      <c r="A198" s="21" t="n">
        <v>2000</v>
      </c>
      <c r="B198" s="21" t="n">
        <v>100280625</v>
      </c>
      <c r="C198" s="21" t="n">
        <v>10</v>
      </c>
      <c r="D198" s="21" t="s">
        <v>1079</v>
      </c>
      <c r="E198" s="21" t="s">
        <v>1080</v>
      </c>
      <c r="F198" s="21" t="s">
        <v>1081</v>
      </c>
      <c r="G198" s="21" t="s">
        <v>68</v>
      </c>
      <c r="H198" s="21" t="n">
        <v>135388</v>
      </c>
      <c r="I198" s="21" t="s">
        <v>69</v>
      </c>
      <c r="J198" s="21" t="s">
        <v>100</v>
      </c>
      <c r="K198" s="21" t="s">
        <v>1056</v>
      </c>
      <c r="L198" s="21" t="s">
        <v>1082</v>
      </c>
      <c r="M198" s="21" t="s">
        <v>1102</v>
      </c>
      <c r="N198" s="21" t="s">
        <v>1141</v>
      </c>
      <c r="O198" s="21" t="n">
        <v>10022103</v>
      </c>
      <c r="P198" s="22" t="n">
        <v>10022103001</v>
      </c>
      <c r="Q198" s="21" t="s">
        <v>94</v>
      </c>
      <c r="R198" s="21" t="s">
        <v>991</v>
      </c>
      <c r="S198" s="21"/>
      <c r="T198" s="21"/>
      <c r="U198" s="21" t="s">
        <v>78</v>
      </c>
      <c r="V198" s="21" t="s">
        <v>78</v>
      </c>
      <c r="W198" s="21" t="s">
        <v>968</v>
      </c>
      <c r="X198" s="21" t="s">
        <v>1086</v>
      </c>
      <c r="Y198" s="21" t="n">
        <v>73</v>
      </c>
      <c r="Z198" s="21"/>
      <c r="AA198" s="21" t="n">
        <v>6757637</v>
      </c>
      <c r="AB198" s="21" t="s">
        <v>105</v>
      </c>
      <c r="AC198" s="23" t="n">
        <v>7.5</v>
      </c>
      <c r="AD198" s="23" t="n">
        <v>547.5</v>
      </c>
      <c r="AE198" s="21" t="s">
        <v>1141</v>
      </c>
      <c r="AF198" s="25" t="n">
        <v>65.7</v>
      </c>
      <c r="AG198" s="25" t="n">
        <v>123.35175</v>
      </c>
      <c r="AH198" s="25" t="n">
        <v>3.55875</v>
      </c>
      <c r="AI198" s="26" t="n">
        <v>73</v>
      </c>
      <c r="AJ198" s="26" t="n">
        <v>49</v>
      </c>
      <c r="AK198" s="26" t="n">
        <v>24</v>
      </c>
      <c r="AL198" s="26" t="n">
        <v>0</v>
      </c>
      <c r="AM198" s="27" t="s">
        <v>106</v>
      </c>
      <c r="AN198" s="28" t="s">
        <v>1087</v>
      </c>
      <c r="AO198" s="28" t="s">
        <v>1087</v>
      </c>
      <c r="AP198" s="29" t="n">
        <v>44326</v>
      </c>
      <c r="AQ198" s="29" t="n">
        <v>44396</v>
      </c>
      <c r="AR198" s="29" t="n">
        <v>44397</v>
      </c>
      <c r="AS198" s="30" t="n">
        <v>44392</v>
      </c>
      <c r="AT198" s="31"/>
      <c r="AU198" s="32" t="s">
        <v>1050</v>
      </c>
      <c r="AV198" s="21"/>
      <c r="AW198" s="27"/>
      <c r="AX198" s="33" t="s">
        <v>1142</v>
      </c>
      <c r="AY198" s="33" t="s">
        <v>1141</v>
      </c>
      <c r="AZ198" s="21" t="n">
        <v>10022103001</v>
      </c>
      <c r="BA198" s="21" t="s">
        <v>1143</v>
      </c>
      <c r="BB198" s="21" t="s">
        <v>991</v>
      </c>
      <c r="BC198" s="21" t="s">
        <v>1106</v>
      </c>
      <c r="BD198" s="21" t="s">
        <v>87</v>
      </c>
      <c r="BE198" s="21" t="s">
        <v>118</v>
      </c>
      <c r="BF198" s="21"/>
      <c r="BG198" s="21"/>
      <c r="BH198" s="21" t="s">
        <v>1091</v>
      </c>
      <c r="BI198" s="21" t="s">
        <v>1092</v>
      </c>
      <c r="BJ198" s="21" t="n">
        <v>73</v>
      </c>
      <c r="BK198" s="21" t="n">
        <v>7.5</v>
      </c>
      <c r="BL198" s="21" t="n">
        <f aca="false">BJ198*BK198</f>
        <v>547.5</v>
      </c>
      <c r="BM198" s="21"/>
      <c r="BN198" s="21" t="n">
        <v>4202929800</v>
      </c>
      <c r="BO198" s="21" t="n">
        <v>94486610</v>
      </c>
      <c r="BP198" s="34" t="n">
        <v>44327</v>
      </c>
    </row>
    <row r="199" customFormat="false" ht="14.45" hidden="false" customHeight="false" outlineLevel="0" collapsed="false">
      <c r="A199" s="21" t="n">
        <v>2000</v>
      </c>
      <c r="B199" s="21" t="n">
        <v>100280628</v>
      </c>
      <c r="C199" s="21" t="n">
        <v>10</v>
      </c>
      <c r="D199" s="21" t="s">
        <v>1079</v>
      </c>
      <c r="E199" s="21" t="s">
        <v>1080</v>
      </c>
      <c r="F199" s="21" t="s">
        <v>1081</v>
      </c>
      <c r="G199" s="21" t="s">
        <v>68</v>
      </c>
      <c r="H199" s="21" t="n">
        <v>135388</v>
      </c>
      <c r="I199" s="21" t="s">
        <v>69</v>
      </c>
      <c r="J199" s="21" t="s">
        <v>100</v>
      </c>
      <c r="K199" s="21" t="s">
        <v>1056</v>
      </c>
      <c r="L199" s="21" t="s">
        <v>1082</v>
      </c>
      <c r="M199" s="21" t="s">
        <v>1083</v>
      </c>
      <c r="N199" s="21" t="s">
        <v>1144</v>
      </c>
      <c r="O199" s="21" t="n">
        <v>10022622</v>
      </c>
      <c r="P199" s="22" t="n">
        <v>10022622001</v>
      </c>
      <c r="Q199" s="21" t="s">
        <v>94</v>
      </c>
      <c r="R199" s="21" t="s">
        <v>991</v>
      </c>
      <c r="S199" s="21"/>
      <c r="T199" s="21"/>
      <c r="U199" s="21" t="s">
        <v>78</v>
      </c>
      <c r="V199" s="21" t="s">
        <v>78</v>
      </c>
      <c r="W199" s="21" t="s">
        <v>968</v>
      </c>
      <c r="X199" s="21" t="s">
        <v>1086</v>
      </c>
      <c r="Y199" s="21" t="n">
        <v>142</v>
      </c>
      <c r="Z199" s="21"/>
      <c r="AA199" s="21" t="n">
        <v>6757637</v>
      </c>
      <c r="AB199" s="21" t="s">
        <v>105</v>
      </c>
      <c r="AC199" s="23" t="n">
        <v>7</v>
      </c>
      <c r="AD199" s="23" t="n">
        <v>994</v>
      </c>
      <c r="AE199" s="21" t="s">
        <v>1144</v>
      </c>
      <c r="AF199" s="25" t="n">
        <v>119.28</v>
      </c>
      <c r="AG199" s="25" t="n">
        <v>223.9482</v>
      </c>
      <c r="AH199" s="25" t="n">
        <v>6.461</v>
      </c>
      <c r="AI199" s="26" t="n">
        <v>142</v>
      </c>
      <c r="AJ199" s="26" t="n">
        <v>82</v>
      </c>
      <c r="AK199" s="26" t="n">
        <v>60</v>
      </c>
      <c r="AL199" s="26" t="n">
        <v>0</v>
      </c>
      <c r="AM199" s="27" t="s">
        <v>106</v>
      </c>
      <c r="AN199" s="28" t="s">
        <v>1087</v>
      </c>
      <c r="AO199" s="28" t="s">
        <v>1087</v>
      </c>
      <c r="AP199" s="29" t="n">
        <v>44326</v>
      </c>
      <c r="AQ199" s="29" t="n">
        <v>44396</v>
      </c>
      <c r="AR199" s="29" t="n">
        <v>44397</v>
      </c>
      <c r="AS199" s="30" t="n">
        <v>44392</v>
      </c>
      <c r="AT199" s="31"/>
      <c r="AU199" s="32" t="s">
        <v>997</v>
      </c>
      <c r="AV199" s="21"/>
      <c r="AW199" s="27"/>
      <c r="AX199" s="33" t="s">
        <v>1145</v>
      </c>
      <c r="AY199" s="33" t="s">
        <v>1144</v>
      </c>
      <c r="AZ199" s="21" t="n">
        <v>10022622001</v>
      </c>
      <c r="BA199" s="21" t="s">
        <v>1146</v>
      </c>
      <c r="BB199" s="21" t="s">
        <v>991</v>
      </c>
      <c r="BC199" s="21" t="s">
        <v>1090</v>
      </c>
      <c r="BD199" s="21" t="s">
        <v>87</v>
      </c>
      <c r="BE199" s="21" t="s">
        <v>118</v>
      </c>
      <c r="BF199" s="21"/>
      <c r="BG199" s="21"/>
      <c r="BH199" s="21" t="s">
        <v>1091</v>
      </c>
      <c r="BI199" s="21" t="s">
        <v>1092</v>
      </c>
      <c r="BJ199" s="21" t="n">
        <v>142</v>
      </c>
      <c r="BK199" s="21" t="n">
        <v>7</v>
      </c>
      <c r="BL199" s="21" t="n">
        <f aca="false">BJ199*BK199</f>
        <v>994</v>
      </c>
      <c r="BM199" s="21"/>
      <c r="BN199" s="21" t="n">
        <v>4202929100</v>
      </c>
      <c r="BO199" s="21" t="n">
        <v>94486610</v>
      </c>
      <c r="BP199" s="34" t="n">
        <v>44327</v>
      </c>
    </row>
    <row r="200" customFormat="false" ht="14.45" hidden="false" customHeight="false" outlineLevel="0" collapsed="false">
      <c r="A200" s="21" t="n">
        <v>2000</v>
      </c>
      <c r="B200" s="21" t="n">
        <v>100280525</v>
      </c>
      <c r="C200" s="21" t="n">
        <v>10</v>
      </c>
      <c r="D200" s="21" t="s">
        <v>1079</v>
      </c>
      <c r="E200" s="21" t="s">
        <v>1080</v>
      </c>
      <c r="F200" s="21" t="s">
        <v>1081</v>
      </c>
      <c r="G200" s="21" t="s">
        <v>68</v>
      </c>
      <c r="H200" s="21" t="n">
        <v>135388</v>
      </c>
      <c r="I200" s="21" t="s">
        <v>69</v>
      </c>
      <c r="J200" s="21" t="s">
        <v>100</v>
      </c>
      <c r="K200" s="21" t="s">
        <v>1056</v>
      </c>
      <c r="L200" s="21" t="s">
        <v>1082</v>
      </c>
      <c r="M200" s="21" t="s">
        <v>1083</v>
      </c>
      <c r="N200" s="21" t="s">
        <v>1147</v>
      </c>
      <c r="O200" s="21" t="n">
        <v>10023066</v>
      </c>
      <c r="P200" s="22" t="n">
        <v>10023066001</v>
      </c>
      <c r="Q200" s="21" t="s">
        <v>94</v>
      </c>
      <c r="R200" s="21" t="s">
        <v>991</v>
      </c>
      <c r="S200" s="21"/>
      <c r="T200" s="21"/>
      <c r="U200" s="21" t="s">
        <v>1148</v>
      </c>
      <c r="V200" s="21" t="s">
        <v>968</v>
      </c>
      <c r="W200" s="21" t="s">
        <v>968</v>
      </c>
      <c r="X200" s="21" t="s">
        <v>1086</v>
      </c>
      <c r="Y200" s="21" t="n">
        <v>44</v>
      </c>
      <c r="Z200" s="21"/>
      <c r="AA200" s="21" t="n">
        <v>6805712</v>
      </c>
      <c r="AB200" s="21" t="s">
        <v>1149</v>
      </c>
      <c r="AC200" s="23" t="n">
        <v>22.5</v>
      </c>
      <c r="AD200" s="23" t="n">
        <v>990</v>
      </c>
      <c r="AE200" s="21" t="s">
        <v>1147</v>
      </c>
      <c r="AF200" s="25" t="n">
        <v>118.8</v>
      </c>
      <c r="AG200" s="25" t="n">
        <v>223.047</v>
      </c>
      <c r="AH200" s="25" t="n">
        <v>6.435</v>
      </c>
      <c r="AI200" s="26" t="n">
        <v>44</v>
      </c>
      <c r="AJ200" s="26"/>
      <c r="AK200" s="26"/>
      <c r="AL200" s="26"/>
      <c r="AM200" s="27" t="s">
        <v>81</v>
      </c>
      <c r="AN200" s="28" t="s">
        <v>1087</v>
      </c>
      <c r="AO200" s="28" t="s">
        <v>1087</v>
      </c>
      <c r="AP200" s="29" t="n">
        <v>44326</v>
      </c>
      <c r="AQ200" s="29" t="n">
        <v>44396</v>
      </c>
      <c r="AR200" s="29" t="n">
        <v>44397</v>
      </c>
      <c r="AS200" s="30" t="n">
        <v>44392</v>
      </c>
      <c r="AT200" s="31" t="n">
        <v>44393</v>
      </c>
      <c r="AU200" s="32" t="s">
        <v>96</v>
      </c>
      <c r="AV200" s="21"/>
      <c r="AW200" s="27"/>
      <c r="AX200" s="33" t="s">
        <v>1150</v>
      </c>
      <c r="AY200" s="33" t="s">
        <v>1147</v>
      </c>
      <c r="AZ200" s="21" t="n">
        <v>10023066001</v>
      </c>
      <c r="BA200" s="21" t="s">
        <v>1151</v>
      </c>
      <c r="BB200" s="21" t="s">
        <v>991</v>
      </c>
      <c r="BC200" s="21" t="s">
        <v>1090</v>
      </c>
      <c r="BD200" s="21" t="s">
        <v>87</v>
      </c>
      <c r="BE200" s="21" t="s">
        <v>118</v>
      </c>
      <c r="BF200" s="21"/>
      <c r="BG200" s="21"/>
      <c r="BH200" s="21" t="s">
        <v>1091</v>
      </c>
      <c r="BI200" s="21" t="s">
        <v>1092</v>
      </c>
      <c r="BJ200" s="21" t="n">
        <v>44</v>
      </c>
      <c r="BK200" s="21" t="n">
        <v>22.5</v>
      </c>
      <c r="BL200" s="21" t="n">
        <f aca="false">BJ200*BK200</f>
        <v>990</v>
      </c>
      <c r="BM200" s="21"/>
      <c r="BN200" s="21" t="n">
        <v>4202929100</v>
      </c>
      <c r="BO200" s="21" t="n">
        <v>94486613</v>
      </c>
      <c r="BP200" s="34" t="n">
        <v>44327</v>
      </c>
    </row>
    <row r="201" customFormat="false" ht="14.45" hidden="false" customHeight="false" outlineLevel="0" collapsed="false">
      <c r="A201" s="21" t="n">
        <v>2000</v>
      </c>
      <c r="B201" s="21" t="n">
        <v>100280134</v>
      </c>
      <c r="C201" s="21" t="n">
        <v>10</v>
      </c>
      <c r="D201" s="21" t="s">
        <v>1079</v>
      </c>
      <c r="E201" s="21" t="s">
        <v>1080</v>
      </c>
      <c r="F201" s="21" t="s">
        <v>1081</v>
      </c>
      <c r="G201" s="21" t="s">
        <v>68</v>
      </c>
      <c r="H201" s="21" t="n">
        <v>135388</v>
      </c>
      <c r="I201" s="21" t="s">
        <v>69</v>
      </c>
      <c r="J201" s="21" t="s">
        <v>100</v>
      </c>
      <c r="K201" s="21" t="s">
        <v>1056</v>
      </c>
      <c r="L201" s="21" t="s">
        <v>1082</v>
      </c>
      <c r="M201" s="21" t="s">
        <v>1102</v>
      </c>
      <c r="N201" s="21" t="s">
        <v>1152</v>
      </c>
      <c r="O201" s="21" t="n">
        <v>10022098</v>
      </c>
      <c r="P201" s="22" t="n">
        <v>10022098295</v>
      </c>
      <c r="Q201" s="21" t="s">
        <v>139</v>
      </c>
      <c r="R201" s="21" t="s">
        <v>1153</v>
      </c>
      <c r="S201" s="21"/>
      <c r="T201" s="21"/>
      <c r="U201" s="21" t="s">
        <v>1154</v>
      </c>
      <c r="V201" s="21" t="s">
        <v>1154</v>
      </c>
      <c r="W201" s="21" t="s">
        <v>1148</v>
      </c>
      <c r="X201" s="21" t="s">
        <v>1086</v>
      </c>
      <c r="Y201" s="21" t="n">
        <v>137</v>
      </c>
      <c r="Z201" s="21"/>
      <c r="AA201" s="21" t="n">
        <v>6757637</v>
      </c>
      <c r="AB201" s="21" t="s">
        <v>105</v>
      </c>
      <c r="AC201" s="23" t="n">
        <v>7.5</v>
      </c>
      <c r="AD201" s="23" t="n">
        <v>1027.5</v>
      </c>
      <c r="AE201" s="21" t="s">
        <v>1152</v>
      </c>
      <c r="AF201" s="25" t="n">
        <v>123.3</v>
      </c>
      <c r="AG201" s="25" t="n">
        <v>231.49575</v>
      </c>
      <c r="AH201" s="25" t="n">
        <v>6.67875</v>
      </c>
      <c r="AI201" s="26" t="n">
        <v>137</v>
      </c>
      <c r="AJ201" s="26" t="n">
        <v>37</v>
      </c>
      <c r="AK201" s="26" t="n">
        <v>100</v>
      </c>
      <c r="AL201" s="26" t="n">
        <v>0</v>
      </c>
      <c r="AM201" s="27" t="s">
        <v>106</v>
      </c>
      <c r="AN201" s="28" t="s">
        <v>628</v>
      </c>
      <c r="AO201" s="28" t="s">
        <v>1155</v>
      </c>
      <c r="AP201" s="29" t="n">
        <v>44388</v>
      </c>
      <c r="AQ201" s="29" t="n">
        <v>44428</v>
      </c>
      <c r="AR201" s="29" t="n">
        <v>44444</v>
      </c>
      <c r="AS201" s="30" t="n">
        <v>44459</v>
      </c>
      <c r="AT201" s="31"/>
      <c r="AU201" s="32" t="s">
        <v>1029</v>
      </c>
      <c r="AV201" s="21"/>
      <c r="AW201" s="27"/>
      <c r="AX201" s="33" t="s">
        <v>1156</v>
      </c>
      <c r="AY201" s="41" t="s">
        <v>1152</v>
      </c>
      <c r="AZ201" s="21" t="n">
        <v>10022098295</v>
      </c>
      <c r="BA201" s="21" t="s">
        <v>1157</v>
      </c>
      <c r="BB201" s="21" t="s">
        <v>1153</v>
      </c>
      <c r="BC201" s="21" t="s">
        <v>1106</v>
      </c>
      <c r="BD201" s="21" t="s">
        <v>87</v>
      </c>
      <c r="BE201" s="21" t="s">
        <v>118</v>
      </c>
      <c r="BF201" s="21"/>
      <c r="BG201" s="21"/>
      <c r="BH201" s="21" t="s">
        <v>1091</v>
      </c>
      <c r="BI201" s="21" t="s">
        <v>1092</v>
      </c>
      <c r="BJ201" s="21" t="n">
        <v>137</v>
      </c>
      <c r="BK201" s="21" t="n">
        <v>7.5</v>
      </c>
      <c r="BL201" s="21" t="n">
        <f aca="false">BJ201*BK201</f>
        <v>1027.5</v>
      </c>
      <c r="BM201" s="21"/>
      <c r="BN201" s="21" t="n">
        <v>4202929800</v>
      </c>
      <c r="BO201" s="21" t="n">
        <v>94521591</v>
      </c>
      <c r="BP201" s="36" t="n">
        <v>44385</v>
      </c>
    </row>
    <row r="202" customFormat="false" ht="14.45" hidden="false" customHeight="false" outlineLevel="0" collapsed="false">
      <c r="A202" s="21" t="n">
        <v>2000</v>
      </c>
      <c r="B202" s="21" t="n">
        <v>100280629</v>
      </c>
      <c r="C202" s="21" t="n">
        <v>10</v>
      </c>
      <c r="D202" s="21" t="s">
        <v>1079</v>
      </c>
      <c r="E202" s="21" t="s">
        <v>1080</v>
      </c>
      <c r="F202" s="21" t="s">
        <v>1081</v>
      </c>
      <c r="G202" s="21" t="s">
        <v>68</v>
      </c>
      <c r="H202" s="21" t="n">
        <v>135388</v>
      </c>
      <c r="I202" s="21" t="s">
        <v>69</v>
      </c>
      <c r="J202" s="21" t="s">
        <v>100</v>
      </c>
      <c r="K202" s="21" t="s">
        <v>1056</v>
      </c>
      <c r="L202" s="21" t="s">
        <v>1082</v>
      </c>
      <c r="M202" s="21" t="s">
        <v>1083</v>
      </c>
      <c r="N202" s="21" t="s">
        <v>1158</v>
      </c>
      <c r="O202" s="21" t="n">
        <v>10022622</v>
      </c>
      <c r="P202" s="22" t="n">
        <v>10022622360</v>
      </c>
      <c r="Q202" s="21" t="s">
        <v>166</v>
      </c>
      <c r="R202" s="21" t="s">
        <v>1125</v>
      </c>
      <c r="S202" s="21"/>
      <c r="T202" s="21"/>
      <c r="U202" s="21" t="s">
        <v>947</v>
      </c>
      <c r="V202" s="21" t="s">
        <v>947</v>
      </c>
      <c r="W202" s="21" t="s">
        <v>1148</v>
      </c>
      <c r="X202" s="21" t="s">
        <v>1086</v>
      </c>
      <c r="Y202" s="21" t="n">
        <v>86</v>
      </c>
      <c r="Z202" s="21"/>
      <c r="AA202" s="21" t="n">
        <v>6757637</v>
      </c>
      <c r="AB202" s="21" t="s">
        <v>105</v>
      </c>
      <c r="AC202" s="23" t="n">
        <v>7</v>
      </c>
      <c r="AD202" s="23" t="n">
        <v>602</v>
      </c>
      <c r="AE202" s="21" t="s">
        <v>1158</v>
      </c>
      <c r="AF202" s="25" t="n">
        <v>72.24</v>
      </c>
      <c r="AG202" s="25" t="n">
        <v>135.6306</v>
      </c>
      <c r="AH202" s="25" t="n">
        <v>3.913</v>
      </c>
      <c r="AI202" s="26" t="n">
        <v>86</v>
      </c>
      <c r="AJ202" s="26" t="n">
        <v>36</v>
      </c>
      <c r="AK202" s="26" t="n">
        <v>50</v>
      </c>
      <c r="AL202" s="26" t="n">
        <v>0</v>
      </c>
      <c r="AM202" s="27" t="s">
        <v>106</v>
      </c>
      <c r="AN202" s="28" t="s">
        <v>628</v>
      </c>
      <c r="AO202" s="28" t="s">
        <v>1155</v>
      </c>
      <c r="AP202" s="29" t="n">
        <v>44388</v>
      </c>
      <c r="AQ202" s="29" t="n">
        <v>44428</v>
      </c>
      <c r="AR202" s="29" t="n">
        <v>44444</v>
      </c>
      <c r="AS202" s="30" t="n">
        <v>44459</v>
      </c>
      <c r="AT202" s="31"/>
      <c r="AU202" s="32" t="s">
        <v>997</v>
      </c>
      <c r="AV202" s="21"/>
      <c r="AW202" s="27"/>
      <c r="AX202" s="33" t="s">
        <v>1159</v>
      </c>
      <c r="AY202" s="41" t="s">
        <v>1158</v>
      </c>
      <c r="AZ202" s="21" t="n">
        <v>10022622360</v>
      </c>
      <c r="BA202" s="21" t="s">
        <v>1160</v>
      </c>
      <c r="BB202" s="21" t="s">
        <v>1125</v>
      </c>
      <c r="BC202" s="21" t="s">
        <v>1090</v>
      </c>
      <c r="BD202" s="21" t="s">
        <v>87</v>
      </c>
      <c r="BE202" s="21" t="s">
        <v>118</v>
      </c>
      <c r="BF202" s="21"/>
      <c r="BG202" s="21"/>
      <c r="BH202" s="21" t="s">
        <v>1091</v>
      </c>
      <c r="BI202" s="21" t="s">
        <v>1092</v>
      </c>
      <c r="BJ202" s="21" t="n">
        <v>86</v>
      </c>
      <c r="BK202" s="21" t="n">
        <v>7</v>
      </c>
      <c r="BL202" s="21" t="n">
        <f aca="false">BJ202*BK202</f>
        <v>602</v>
      </c>
      <c r="BM202" s="21"/>
      <c r="BN202" s="21" t="n">
        <v>4202929100</v>
      </c>
      <c r="BO202" s="21" t="n">
        <v>94521591</v>
      </c>
      <c r="BP202" s="36" t="n">
        <v>44385</v>
      </c>
    </row>
    <row r="203" customFormat="false" ht="14.45" hidden="false" customHeight="false" outlineLevel="0" collapsed="false">
      <c r="A203" s="21" t="n">
        <v>2000</v>
      </c>
      <c r="B203" s="21" t="n">
        <v>100280622</v>
      </c>
      <c r="C203" s="21" t="n">
        <v>10</v>
      </c>
      <c r="D203" s="21" t="s">
        <v>1079</v>
      </c>
      <c r="E203" s="21" t="s">
        <v>1080</v>
      </c>
      <c r="F203" s="21" t="s">
        <v>1081</v>
      </c>
      <c r="G203" s="21" t="s">
        <v>68</v>
      </c>
      <c r="H203" s="21" t="n">
        <v>135388</v>
      </c>
      <c r="I203" s="21" t="s">
        <v>69</v>
      </c>
      <c r="J203" s="21" t="s">
        <v>100</v>
      </c>
      <c r="K203" s="21" t="s">
        <v>1056</v>
      </c>
      <c r="L203" s="21" t="s">
        <v>1082</v>
      </c>
      <c r="M203" s="21" t="s">
        <v>1083</v>
      </c>
      <c r="N203" s="21" t="s">
        <v>1161</v>
      </c>
      <c r="O203" s="21" t="n">
        <v>10022099</v>
      </c>
      <c r="P203" s="22" t="n">
        <v>10022099001</v>
      </c>
      <c r="Q203" s="21" t="s">
        <v>94</v>
      </c>
      <c r="R203" s="21" t="s">
        <v>991</v>
      </c>
      <c r="S203" s="21"/>
      <c r="T203" s="21"/>
      <c r="U203" s="21" t="s">
        <v>1148</v>
      </c>
      <c r="V203" s="21" t="s">
        <v>1148</v>
      </c>
      <c r="W203" s="21" t="s">
        <v>1148</v>
      </c>
      <c r="X203" s="21" t="s">
        <v>1086</v>
      </c>
      <c r="Y203" s="21" t="n">
        <v>24</v>
      </c>
      <c r="Z203" s="21"/>
      <c r="AA203" s="21" t="n">
        <v>6757637</v>
      </c>
      <c r="AB203" s="21" t="s">
        <v>105</v>
      </c>
      <c r="AC203" s="23" t="n">
        <v>17.5</v>
      </c>
      <c r="AD203" s="23" t="n">
        <v>420</v>
      </c>
      <c r="AE203" s="21" t="s">
        <v>1161</v>
      </c>
      <c r="AF203" s="25" t="n">
        <v>50.4</v>
      </c>
      <c r="AG203" s="25" t="n">
        <v>94.626</v>
      </c>
      <c r="AH203" s="25" t="n">
        <v>2.73</v>
      </c>
      <c r="AI203" s="26" t="n">
        <v>24</v>
      </c>
      <c r="AJ203" s="26" t="n">
        <v>24</v>
      </c>
      <c r="AK203" s="26" t="n">
        <v>0</v>
      </c>
      <c r="AL203" s="26" t="n">
        <v>0</v>
      </c>
      <c r="AM203" s="27" t="s">
        <v>106</v>
      </c>
      <c r="AN203" s="28" t="s">
        <v>628</v>
      </c>
      <c r="AO203" s="28" t="s">
        <v>1155</v>
      </c>
      <c r="AP203" s="29" t="n">
        <v>44388</v>
      </c>
      <c r="AQ203" s="29" t="n">
        <v>44428</v>
      </c>
      <c r="AR203" s="29" t="n">
        <v>44444</v>
      </c>
      <c r="AS203" s="30" t="n">
        <v>44459</v>
      </c>
      <c r="AT203" s="31"/>
      <c r="AU203" s="32" t="s">
        <v>1050</v>
      </c>
      <c r="AV203" s="21"/>
      <c r="AW203" s="27"/>
      <c r="AX203" s="33" t="s">
        <v>1162</v>
      </c>
      <c r="AY203" s="41" t="s">
        <v>1161</v>
      </c>
      <c r="AZ203" s="21" t="n">
        <v>10022099001</v>
      </c>
      <c r="BA203" s="21" t="s">
        <v>1163</v>
      </c>
      <c r="BB203" s="21" t="s">
        <v>991</v>
      </c>
      <c r="BC203" s="21" t="s">
        <v>1090</v>
      </c>
      <c r="BD203" s="21" t="s">
        <v>87</v>
      </c>
      <c r="BE203" s="21" t="s">
        <v>118</v>
      </c>
      <c r="BF203" s="21"/>
      <c r="BG203" s="21"/>
      <c r="BH203" s="21" t="s">
        <v>1091</v>
      </c>
      <c r="BI203" s="21" t="s">
        <v>1092</v>
      </c>
      <c r="BJ203" s="21" t="n">
        <v>24</v>
      </c>
      <c r="BK203" s="21" t="n">
        <v>17.5</v>
      </c>
      <c r="BL203" s="21" t="n">
        <f aca="false">BJ203*BK203</f>
        <v>420</v>
      </c>
      <c r="BM203" s="21"/>
      <c r="BN203" s="21" t="n">
        <v>4202929100</v>
      </c>
      <c r="BO203" s="21" t="n">
        <v>94521591</v>
      </c>
      <c r="BP203" s="36" t="n">
        <v>44385</v>
      </c>
    </row>
    <row r="204" customFormat="false" ht="43.15" hidden="false" customHeight="false" outlineLevel="0" collapsed="false">
      <c r="A204" s="21" t="n">
        <v>2000</v>
      </c>
      <c r="B204" s="21" t="n">
        <v>100279966</v>
      </c>
      <c r="C204" s="21" t="n">
        <v>10</v>
      </c>
      <c r="D204" s="21" t="s">
        <v>1164</v>
      </c>
      <c r="E204" s="21" t="s">
        <v>961</v>
      </c>
      <c r="F204" s="21" t="s">
        <v>962</v>
      </c>
      <c r="G204" s="21" t="s">
        <v>68</v>
      </c>
      <c r="H204" s="21" t="n">
        <v>135388</v>
      </c>
      <c r="I204" s="21" t="s">
        <v>69</v>
      </c>
      <c r="J204" s="21" t="s">
        <v>100</v>
      </c>
      <c r="K204" s="21" t="s">
        <v>963</v>
      </c>
      <c r="L204" s="21" t="s">
        <v>1018</v>
      </c>
      <c r="M204" s="21" t="s">
        <v>1019</v>
      </c>
      <c r="N204" s="21" t="s">
        <v>1165</v>
      </c>
      <c r="O204" s="21" t="n">
        <v>10022708</v>
      </c>
      <c r="P204" s="22" t="n">
        <v>10022708499</v>
      </c>
      <c r="Q204" s="21" t="s">
        <v>1166</v>
      </c>
      <c r="R204" s="21" t="s">
        <v>1167</v>
      </c>
      <c r="S204" s="21"/>
      <c r="T204" s="21"/>
      <c r="U204" s="21" t="s">
        <v>1168</v>
      </c>
      <c r="V204" s="21" t="s">
        <v>1168</v>
      </c>
      <c r="W204" s="21" t="s">
        <v>947</v>
      </c>
      <c r="X204" s="21" t="s">
        <v>1027</v>
      </c>
      <c r="Y204" s="21" t="n">
        <v>36</v>
      </c>
      <c r="Z204" s="21"/>
      <c r="AA204" s="21" t="n">
        <v>6684973</v>
      </c>
      <c r="AB204" s="21" t="s">
        <v>1011</v>
      </c>
      <c r="AC204" s="23" t="n">
        <v>21.25</v>
      </c>
      <c r="AD204" s="23" t="n">
        <v>765</v>
      </c>
      <c r="AE204" s="21" t="s">
        <v>1165</v>
      </c>
      <c r="AF204" s="25" t="n">
        <v>76.5</v>
      </c>
      <c r="AG204" s="25" t="n">
        <v>169.2945</v>
      </c>
      <c r="AH204" s="25" t="n">
        <v>4.9725</v>
      </c>
      <c r="AI204" s="26" t="n">
        <v>36</v>
      </c>
      <c r="AJ204" s="26"/>
      <c r="AK204" s="26"/>
      <c r="AL204" s="26"/>
      <c r="AM204" s="27"/>
      <c r="AN204" s="28" t="s">
        <v>1028</v>
      </c>
      <c r="AO204" s="28" t="s">
        <v>1028</v>
      </c>
      <c r="AP204" s="29" t="n">
        <v>44376</v>
      </c>
      <c r="AQ204" s="29" t="n">
        <f aca="false">AP204+60</f>
        <v>44436</v>
      </c>
      <c r="AR204" s="29" t="n">
        <v>44444</v>
      </c>
      <c r="AS204" s="30" t="n">
        <v>44436</v>
      </c>
      <c r="AT204" s="31" t="n">
        <v>44504</v>
      </c>
      <c r="AU204" s="32" t="s">
        <v>874</v>
      </c>
      <c r="AV204" s="21"/>
      <c r="AW204" s="27"/>
      <c r="AX204" s="33" t="s">
        <v>1169</v>
      </c>
      <c r="AY204" s="33" t="s">
        <v>1165</v>
      </c>
      <c r="AZ204" s="21" t="n">
        <v>10022708499</v>
      </c>
      <c r="BA204" s="21" t="s">
        <v>1170</v>
      </c>
      <c r="BB204" s="21" t="s">
        <v>1167</v>
      </c>
      <c r="BC204" s="21" t="s">
        <v>1023</v>
      </c>
      <c r="BD204" s="21" t="s">
        <v>975</v>
      </c>
      <c r="BE204" s="21" t="s">
        <v>244</v>
      </c>
      <c r="BF204" s="21"/>
      <c r="BG204" s="21"/>
      <c r="BH204" s="21" t="s">
        <v>976</v>
      </c>
      <c r="BI204" s="21" t="s">
        <v>977</v>
      </c>
      <c r="BJ204" s="21" t="n">
        <v>36</v>
      </c>
      <c r="BK204" s="21" t="n">
        <v>21.25</v>
      </c>
      <c r="BL204" s="21" t="n">
        <f aca="false">BJ204*BK204</f>
        <v>765</v>
      </c>
      <c r="BM204" s="21"/>
      <c r="BN204" s="21" t="n">
        <v>6203423500</v>
      </c>
      <c r="BO204" s="21" t="n">
        <v>94508142</v>
      </c>
      <c r="BP204" s="34" t="n">
        <v>44361</v>
      </c>
    </row>
    <row r="205" customFormat="false" ht="14.45" hidden="false" customHeight="false" outlineLevel="0" collapsed="false">
      <c r="A205" s="21" t="n">
        <v>2000</v>
      </c>
      <c r="B205" s="21" t="n">
        <v>100280867</v>
      </c>
      <c r="C205" s="21" t="n">
        <v>10</v>
      </c>
      <c r="D205" s="21" t="s">
        <v>1164</v>
      </c>
      <c r="E205" s="21" t="s">
        <v>961</v>
      </c>
      <c r="F205" s="21" t="s">
        <v>962</v>
      </c>
      <c r="G205" s="21" t="s">
        <v>68</v>
      </c>
      <c r="H205" s="21" t="n">
        <v>135388</v>
      </c>
      <c r="I205" s="21" t="s">
        <v>69</v>
      </c>
      <c r="J205" s="21" t="s">
        <v>100</v>
      </c>
      <c r="K205" s="21" t="s">
        <v>963</v>
      </c>
      <c r="L205" s="21" t="s">
        <v>964</v>
      </c>
      <c r="M205" s="21" t="s">
        <v>1171</v>
      </c>
      <c r="N205" s="21" t="s">
        <v>1172</v>
      </c>
      <c r="O205" s="21" t="n">
        <v>10022012</v>
      </c>
      <c r="P205" s="22" t="n">
        <v>10022012001</v>
      </c>
      <c r="Q205" s="21" t="s">
        <v>94</v>
      </c>
      <c r="R205" s="21" t="s">
        <v>1173</v>
      </c>
      <c r="S205" s="21"/>
      <c r="T205" s="21"/>
      <c r="U205" s="21" t="s">
        <v>323</v>
      </c>
      <c r="V205" s="21" t="s">
        <v>323</v>
      </c>
      <c r="W205" s="21" t="s">
        <v>947</v>
      </c>
      <c r="X205" s="21" t="s">
        <v>1027</v>
      </c>
      <c r="Y205" s="21" t="n">
        <v>24</v>
      </c>
      <c r="Z205" s="21"/>
      <c r="AA205" s="21" t="n">
        <v>6757697</v>
      </c>
      <c r="AB205" s="21" t="s">
        <v>105</v>
      </c>
      <c r="AC205" s="23" t="n">
        <v>17.5</v>
      </c>
      <c r="AD205" s="23" t="n">
        <v>420</v>
      </c>
      <c r="AE205" s="21" t="s">
        <v>1172</v>
      </c>
      <c r="AF205" s="25" t="n">
        <v>42</v>
      </c>
      <c r="AG205" s="25" t="n">
        <v>92.946</v>
      </c>
      <c r="AH205" s="25" t="n">
        <v>2.73</v>
      </c>
      <c r="AI205" s="26" t="n">
        <v>24</v>
      </c>
      <c r="AJ205" s="26" t="n">
        <v>23</v>
      </c>
      <c r="AK205" s="26" t="n">
        <v>0</v>
      </c>
      <c r="AL205" s="26" t="n">
        <v>1</v>
      </c>
      <c r="AM205" s="27" t="s">
        <v>106</v>
      </c>
      <c r="AN205" s="28" t="s">
        <v>1028</v>
      </c>
      <c r="AO205" s="28" t="s">
        <v>1028</v>
      </c>
      <c r="AP205" s="29" t="n">
        <v>44376</v>
      </c>
      <c r="AQ205" s="29" t="n">
        <f aca="false">AP205+60</f>
        <v>44436</v>
      </c>
      <c r="AR205" s="29" t="n">
        <v>44444</v>
      </c>
      <c r="AS205" s="30" t="n">
        <v>44436</v>
      </c>
      <c r="AT205" s="31"/>
      <c r="AU205" s="32" t="s">
        <v>1050</v>
      </c>
      <c r="AV205" s="21"/>
      <c r="AW205" s="27"/>
      <c r="AX205" s="33" t="s">
        <v>1174</v>
      </c>
      <c r="AY205" s="33" t="s">
        <v>1172</v>
      </c>
      <c r="AZ205" s="21" t="n">
        <v>10022012001</v>
      </c>
      <c r="BA205" s="21" t="s">
        <v>1175</v>
      </c>
      <c r="BB205" s="21" t="s">
        <v>1173</v>
      </c>
      <c r="BC205" s="21" t="s">
        <v>974</v>
      </c>
      <c r="BD205" s="21" t="s">
        <v>975</v>
      </c>
      <c r="BE205" s="21" t="s">
        <v>88</v>
      </c>
      <c r="BF205" s="21"/>
      <c r="BG205" s="21"/>
      <c r="BH205" s="21" t="s">
        <v>976</v>
      </c>
      <c r="BI205" s="21" t="s">
        <v>977</v>
      </c>
      <c r="BJ205" s="21" t="n">
        <v>24</v>
      </c>
      <c r="BK205" s="21" t="n">
        <v>17.5</v>
      </c>
      <c r="BL205" s="21" t="n">
        <f aca="false">BJ205*BK205</f>
        <v>420</v>
      </c>
      <c r="BM205" s="21"/>
      <c r="BN205" s="21" t="n">
        <v>6109100000</v>
      </c>
      <c r="BO205" s="21" t="n">
        <v>94496456</v>
      </c>
      <c r="BP205" s="34" t="n">
        <v>44349</v>
      </c>
    </row>
    <row r="206" customFormat="false" ht="43.15" hidden="false" customHeight="false" outlineLevel="0" collapsed="false">
      <c r="A206" s="21" t="n">
        <v>2000</v>
      </c>
      <c r="B206" s="21" t="n">
        <v>100278142</v>
      </c>
      <c r="C206" s="21" t="n">
        <v>10</v>
      </c>
      <c r="D206" s="21" t="s">
        <v>1164</v>
      </c>
      <c r="E206" s="21" t="s">
        <v>961</v>
      </c>
      <c r="F206" s="21" t="s">
        <v>962</v>
      </c>
      <c r="G206" s="21" t="s">
        <v>68</v>
      </c>
      <c r="H206" s="21" t="n">
        <v>135388</v>
      </c>
      <c r="I206" s="21" t="s">
        <v>69</v>
      </c>
      <c r="J206" s="21" t="s">
        <v>100</v>
      </c>
      <c r="K206" s="21" t="s">
        <v>963</v>
      </c>
      <c r="L206" s="21" t="s">
        <v>964</v>
      </c>
      <c r="M206" s="21" t="s">
        <v>1176</v>
      </c>
      <c r="N206" s="21" t="s">
        <v>1177</v>
      </c>
      <c r="O206" s="21" t="n">
        <v>10022707</v>
      </c>
      <c r="P206" s="22" t="n">
        <v>10022707433</v>
      </c>
      <c r="Q206" s="21" t="s">
        <v>1006</v>
      </c>
      <c r="R206" s="21" t="s">
        <v>1007</v>
      </c>
      <c r="S206" s="21"/>
      <c r="T206" s="21"/>
      <c r="U206" s="21" t="s">
        <v>351</v>
      </c>
      <c r="V206" s="21" t="s">
        <v>351</v>
      </c>
      <c r="W206" s="21" t="s">
        <v>947</v>
      </c>
      <c r="X206" s="21" t="s">
        <v>1027</v>
      </c>
      <c r="Y206" s="21" t="n">
        <v>36</v>
      </c>
      <c r="Z206" s="21"/>
      <c r="AA206" s="21" t="n">
        <v>6684973</v>
      </c>
      <c r="AB206" s="21" t="s">
        <v>1011</v>
      </c>
      <c r="AC206" s="23" t="n">
        <v>40</v>
      </c>
      <c r="AD206" s="23" t="n">
        <v>1440</v>
      </c>
      <c r="AE206" s="21" t="s">
        <v>1177</v>
      </c>
      <c r="AF206" s="25" t="n">
        <v>144</v>
      </c>
      <c r="AG206" s="25" t="n">
        <v>318.672</v>
      </c>
      <c r="AH206" s="25" t="n">
        <v>9.36</v>
      </c>
      <c r="AI206" s="26" t="n">
        <v>36</v>
      </c>
      <c r="AJ206" s="26"/>
      <c r="AK206" s="26"/>
      <c r="AL206" s="26"/>
      <c r="AM206" s="27"/>
      <c r="AN206" s="28" t="s">
        <v>1178</v>
      </c>
      <c r="AO206" s="28" t="s">
        <v>1179</v>
      </c>
      <c r="AP206" s="29" t="n">
        <v>44424</v>
      </c>
      <c r="AQ206" s="29" t="n">
        <v>44438</v>
      </c>
      <c r="AR206" s="29" t="n">
        <v>44444</v>
      </c>
      <c r="AS206" s="30" t="n">
        <v>44479</v>
      </c>
      <c r="AT206" s="31" t="n">
        <v>44504</v>
      </c>
      <c r="AU206" s="32" t="s">
        <v>874</v>
      </c>
      <c r="AV206" s="21"/>
      <c r="AW206" s="27"/>
      <c r="AX206" s="33" t="s">
        <v>1180</v>
      </c>
      <c r="AY206" s="33" t="s">
        <v>1177</v>
      </c>
      <c r="AZ206" s="21" t="n">
        <v>10022707433</v>
      </c>
      <c r="BA206" s="21" t="s">
        <v>1181</v>
      </c>
      <c r="BB206" s="21" t="s">
        <v>1007</v>
      </c>
      <c r="BC206" s="21" t="s">
        <v>1182</v>
      </c>
      <c r="BD206" s="21" t="s">
        <v>975</v>
      </c>
      <c r="BE206" s="21" t="s">
        <v>1183</v>
      </c>
      <c r="BF206" s="21" t="s">
        <v>118</v>
      </c>
      <c r="BG206" s="21"/>
      <c r="BH206" s="21" t="s">
        <v>976</v>
      </c>
      <c r="BI206" s="21" t="s">
        <v>977</v>
      </c>
      <c r="BJ206" s="21" t="n">
        <v>36</v>
      </c>
      <c r="BK206" s="21" t="n">
        <v>40</v>
      </c>
      <c r="BL206" s="21" t="n">
        <f aca="false">BJ206*BK206</f>
        <v>1440</v>
      </c>
      <c r="BM206" s="21"/>
      <c r="BN206" s="42" t="n">
        <v>6201930000</v>
      </c>
      <c r="BO206" s="21" t="n">
        <v>94508142</v>
      </c>
      <c r="BP206" s="34" t="n">
        <v>44361</v>
      </c>
    </row>
    <row r="207" customFormat="false" ht="14.45" hidden="false" customHeight="false" outlineLevel="0" collapsed="false">
      <c r="A207" s="21" t="n">
        <v>2000</v>
      </c>
      <c r="B207" s="21" t="n">
        <v>100280445</v>
      </c>
      <c r="C207" s="21" t="n">
        <v>10</v>
      </c>
      <c r="D207" s="21" t="s">
        <v>1184</v>
      </c>
      <c r="E207" s="21" t="s">
        <v>1185</v>
      </c>
      <c r="F207" s="21" t="s">
        <v>962</v>
      </c>
      <c r="G207" s="21" t="s">
        <v>68</v>
      </c>
      <c r="H207" s="21" t="n">
        <v>135388</v>
      </c>
      <c r="I207" s="21" t="s">
        <v>69</v>
      </c>
      <c r="J207" s="21" t="s">
        <v>100</v>
      </c>
      <c r="K207" s="21" t="s">
        <v>1056</v>
      </c>
      <c r="L207" s="21" t="s">
        <v>1186</v>
      </c>
      <c r="M207" s="21" t="s">
        <v>1187</v>
      </c>
      <c r="N207" s="21" t="s">
        <v>1188</v>
      </c>
      <c r="O207" s="21" t="n">
        <v>10008474</v>
      </c>
      <c r="P207" s="22" t="n">
        <v>10008474102</v>
      </c>
      <c r="Q207" s="21" t="s">
        <v>221</v>
      </c>
      <c r="R207" s="21" t="s">
        <v>104</v>
      </c>
      <c r="S207" s="21"/>
      <c r="T207" s="21" t="n">
        <v>6505003000</v>
      </c>
      <c r="U207" s="21" t="s">
        <v>78</v>
      </c>
      <c r="V207" s="21" t="s">
        <v>78</v>
      </c>
      <c r="W207" s="21" t="s">
        <v>968</v>
      </c>
      <c r="X207" s="21" t="s">
        <v>79</v>
      </c>
      <c r="Y207" s="21" t="n">
        <v>72</v>
      </c>
      <c r="Z207" s="21"/>
      <c r="AA207" s="21" t="n">
        <v>6757637</v>
      </c>
      <c r="AB207" s="21" t="s">
        <v>105</v>
      </c>
      <c r="AC207" s="23" t="n">
        <v>5</v>
      </c>
      <c r="AD207" s="23" t="n">
        <v>360</v>
      </c>
      <c r="AE207" s="21" t="s">
        <v>1188</v>
      </c>
      <c r="AF207" s="25" t="n">
        <v>43.2</v>
      </c>
      <c r="AG207" s="25" t="n">
        <v>81.108</v>
      </c>
      <c r="AH207" s="25" t="n">
        <v>2.34</v>
      </c>
      <c r="AI207" s="26" t="n">
        <v>72</v>
      </c>
      <c r="AJ207" s="26" t="n">
        <v>6</v>
      </c>
      <c r="AK207" s="26" t="n">
        <v>60</v>
      </c>
      <c r="AL207" s="26" t="n">
        <v>6</v>
      </c>
      <c r="AM207" s="27" t="s">
        <v>106</v>
      </c>
      <c r="AN207" s="28" t="s">
        <v>969</v>
      </c>
      <c r="AO207" s="28" t="s">
        <v>969</v>
      </c>
      <c r="AP207" s="29" t="n">
        <v>44332</v>
      </c>
      <c r="AQ207" s="29" t="n">
        <v>44340</v>
      </c>
      <c r="AR207" s="29" t="s">
        <v>970</v>
      </c>
      <c r="AS207" s="30" t="n">
        <v>44362</v>
      </c>
      <c r="AT207" s="31"/>
      <c r="AU207" s="32" t="s">
        <v>997</v>
      </c>
      <c r="AV207" s="21"/>
      <c r="AW207" s="27"/>
      <c r="AX207" s="33" t="s">
        <v>1189</v>
      </c>
      <c r="AY207" s="33" t="s">
        <v>1188</v>
      </c>
      <c r="AZ207" s="21" t="n">
        <v>10008474102</v>
      </c>
      <c r="BA207" s="21" t="s">
        <v>1190</v>
      </c>
      <c r="BB207" s="21" t="s">
        <v>104</v>
      </c>
      <c r="BC207" s="21" t="s">
        <v>1191</v>
      </c>
      <c r="BD207" s="21" t="s">
        <v>87</v>
      </c>
      <c r="BE207" s="21" t="s">
        <v>88</v>
      </c>
      <c r="BF207" s="21"/>
      <c r="BG207" s="21"/>
      <c r="BH207" s="21" t="s">
        <v>976</v>
      </c>
      <c r="BI207" s="21" t="s">
        <v>1192</v>
      </c>
      <c r="BJ207" s="21" t="n">
        <v>72</v>
      </c>
      <c r="BK207" s="21" t="n">
        <v>5</v>
      </c>
      <c r="BL207" s="21" t="n">
        <f aca="false">BJ207*BK207</f>
        <v>360</v>
      </c>
      <c r="BM207" s="21"/>
      <c r="BN207" s="21" t="n">
        <v>6505009000</v>
      </c>
      <c r="BO207" s="21" t="n">
        <v>94486610</v>
      </c>
      <c r="BP207" s="34" t="n">
        <v>44327</v>
      </c>
    </row>
    <row r="208" customFormat="false" ht="14.45" hidden="false" customHeight="false" outlineLevel="0" collapsed="false">
      <c r="A208" s="21" t="n">
        <v>2000</v>
      </c>
      <c r="B208" s="21" t="n">
        <v>100280447</v>
      </c>
      <c r="C208" s="21" t="n">
        <v>10</v>
      </c>
      <c r="D208" s="21" t="s">
        <v>1184</v>
      </c>
      <c r="E208" s="21" t="s">
        <v>1185</v>
      </c>
      <c r="F208" s="21" t="s">
        <v>962</v>
      </c>
      <c r="G208" s="21" t="s">
        <v>68</v>
      </c>
      <c r="H208" s="21" t="n">
        <v>135388</v>
      </c>
      <c r="I208" s="21" t="s">
        <v>69</v>
      </c>
      <c r="J208" s="21" t="s">
        <v>100</v>
      </c>
      <c r="K208" s="21" t="s">
        <v>1056</v>
      </c>
      <c r="L208" s="21" t="s">
        <v>1186</v>
      </c>
      <c r="M208" s="21" t="s">
        <v>1193</v>
      </c>
      <c r="N208" s="21" t="s">
        <v>1194</v>
      </c>
      <c r="O208" s="21" t="n">
        <v>10018289</v>
      </c>
      <c r="P208" s="22" t="n">
        <v>10018289001</v>
      </c>
      <c r="Q208" s="21" t="s">
        <v>94</v>
      </c>
      <c r="R208" s="21" t="s">
        <v>991</v>
      </c>
      <c r="S208" s="21"/>
      <c r="T208" s="21" t="n">
        <v>6505003000</v>
      </c>
      <c r="U208" s="21" t="s">
        <v>78</v>
      </c>
      <c r="V208" s="21" t="s">
        <v>78</v>
      </c>
      <c r="W208" s="21" t="s">
        <v>968</v>
      </c>
      <c r="X208" s="21" t="s">
        <v>79</v>
      </c>
      <c r="Y208" s="21" t="n">
        <v>176</v>
      </c>
      <c r="Z208" s="21"/>
      <c r="AA208" s="21" t="n">
        <v>6757637</v>
      </c>
      <c r="AB208" s="21" t="s">
        <v>105</v>
      </c>
      <c r="AC208" s="23" t="n">
        <v>5</v>
      </c>
      <c r="AD208" s="23" t="n">
        <v>880</v>
      </c>
      <c r="AE208" s="21" t="s">
        <v>1194</v>
      </c>
      <c r="AF208" s="25" t="n">
        <v>105.6</v>
      </c>
      <c r="AG208" s="25" t="n">
        <v>198.264</v>
      </c>
      <c r="AH208" s="25" t="n">
        <v>5.72</v>
      </c>
      <c r="AI208" s="26" t="n">
        <v>176</v>
      </c>
      <c r="AJ208" s="26" t="n">
        <v>92</v>
      </c>
      <c r="AK208" s="26" t="n">
        <v>84</v>
      </c>
      <c r="AL208" s="26" t="n">
        <v>0</v>
      </c>
      <c r="AM208" s="27" t="s">
        <v>106</v>
      </c>
      <c r="AN208" s="28" t="s">
        <v>969</v>
      </c>
      <c r="AO208" s="28" t="s">
        <v>969</v>
      </c>
      <c r="AP208" s="29" t="n">
        <v>44332</v>
      </c>
      <c r="AQ208" s="29" t="n">
        <v>44340</v>
      </c>
      <c r="AR208" s="29" t="s">
        <v>970</v>
      </c>
      <c r="AS208" s="30" t="n">
        <v>44362</v>
      </c>
      <c r="AT208" s="31"/>
      <c r="AU208" s="32" t="s">
        <v>997</v>
      </c>
      <c r="AV208" s="21"/>
      <c r="AW208" s="27"/>
      <c r="AX208" s="33" t="s">
        <v>1195</v>
      </c>
      <c r="AY208" s="33" t="s">
        <v>1194</v>
      </c>
      <c r="AZ208" s="21" t="n">
        <v>10018289001</v>
      </c>
      <c r="BA208" s="21" t="s">
        <v>1196</v>
      </c>
      <c r="BB208" s="21" t="s">
        <v>991</v>
      </c>
      <c r="BC208" s="21" t="s">
        <v>1191</v>
      </c>
      <c r="BD208" s="21" t="s">
        <v>87</v>
      </c>
      <c r="BE208" s="21" t="s">
        <v>88</v>
      </c>
      <c r="BF208" s="21"/>
      <c r="BG208" s="21"/>
      <c r="BH208" s="21" t="s">
        <v>976</v>
      </c>
      <c r="BI208" s="21" t="s">
        <v>1192</v>
      </c>
      <c r="BJ208" s="21" t="n">
        <v>176</v>
      </c>
      <c r="BK208" s="21" t="n">
        <v>5</v>
      </c>
      <c r="BL208" s="21" t="n">
        <f aca="false">BJ208*BK208</f>
        <v>880</v>
      </c>
      <c r="BM208" s="21"/>
      <c r="BN208" s="21" t="n">
        <v>6505009000</v>
      </c>
      <c r="BO208" s="21" t="n">
        <v>94486610</v>
      </c>
      <c r="BP208" s="34" t="n">
        <v>44327</v>
      </c>
    </row>
    <row r="209" customFormat="false" ht="14.45" hidden="false" customHeight="false" outlineLevel="0" collapsed="false">
      <c r="A209" s="21" t="n">
        <v>2000</v>
      </c>
      <c r="B209" s="21" t="n">
        <v>100280612</v>
      </c>
      <c r="C209" s="21" t="n">
        <v>10</v>
      </c>
      <c r="D209" s="21" t="s">
        <v>1184</v>
      </c>
      <c r="E209" s="21" t="s">
        <v>1185</v>
      </c>
      <c r="F209" s="21" t="s">
        <v>962</v>
      </c>
      <c r="G209" s="21" t="s">
        <v>68</v>
      </c>
      <c r="H209" s="21" t="n">
        <v>135388</v>
      </c>
      <c r="I209" s="21" t="s">
        <v>69</v>
      </c>
      <c r="J209" s="21" t="s">
        <v>100</v>
      </c>
      <c r="K209" s="21" t="s">
        <v>1056</v>
      </c>
      <c r="L209" s="21" t="s">
        <v>1186</v>
      </c>
      <c r="M209" s="21" t="s">
        <v>1193</v>
      </c>
      <c r="N209" s="21" t="s">
        <v>1197</v>
      </c>
      <c r="O209" s="21" t="n">
        <v>10022117</v>
      </c>
      <c r="P209" s="22" t="n">
        <v>10022117001</v>
      </c>
      <c r="Q209" s="21" t="s">
        <v>94</v>
      </c>
      <c r="R209" s="21" t="s">
        <v>991</v>
      </c>
      <c r="S209" s="21"/>
      <c r="T209" s="21" t="n">
        <v>6505003000</v>
      </c>
      <c r="U209" s="21" t="s">
        <v>78</v>
      </c>
      <c r="V209" s="21" t="s">
        <v>78</v>
      </c>
      <c r="W209" s="21" t="s">
        <v>968</v>
      </c>
      <c r="X209" s="21" t="s">
        <v>79</v>
      </c>
      <c r="Y209" s="21" t="n">
        <v>131</v>
      </c>
      <c r="Z209" s="21"/>
      <c r="AA209" s="21" t="n">
        <v>6757637</v>
      </c>
      <c r="AB209" s="21" t="s">
        <v>105</v>
      </c>
      <c r="AC209" s="23" t="n">
        <v>7</v>
      </c>
      <c r="AD209" s="23" t="n">
        <v>917</v>
      </c>
      <c r="AE209" s="21" t="s">
        <v>1197</v>
      </c>
      <c r="AF209" s="25" t="n">
        <v>110.04</v>
      </c>
      <c r="AG209" s="25" t="n">
        <v>206.6001</v>
      </c>
      <c r="AH209" s="25" t="n">
        <v>5.9605</v>
      </c>
      <c r="AI209" s="26" t="n">
        <v>131</v>
      </c>
      <c r="AJ209" s="26" t="n">
        <v>67</v>
      </c>
      <c r="AK209" s="26" t="n">
        <v>64</v>
      </c>
      <c r="AL209" s="26" t="n">
        <v>0</v>
      </c>
      <c r="AM209" s="27" t="s">
        <v>106</v>
      </c>
      <c r="AN209" s="28" t="s">
        <v>969</v>
      </c>
      <c r="AO209" s="28" t="s">
        <v>969</v>
      </c>
      <c r="AP209" s="29" t="n">
        <v>44332</v>
      </c>
      <c r="AQ209" s="29" t="n">
        <v>44340</v>
      </c>
      <c r="AR209" s="29" t="s">
        <v>970</v>
      </c>
      <c r="AS209" s="30" t="n">
        <v>44362</v>
      </c>
      <c r="AT209" s="31"/>
      <c r="AU209" s="32" t="s">
        <v>997</v>
      </c>
      <c r="AV209" s="21"/>
      <c r="AW209" s="27"/>
      <c r="AX209" s="33" t="s">
        <v>1198</v>
      </c>
      <c r="AY209" s="33" t="s">
        <v>1197</v>
      </c>
      <c r="AZ209" s="21" t="n">
        <v>10022117001</v>
      </c>
      <c r="BA209" s="21" t="s">
        <v>1199</v>
      </c>
      <c r="BB209" s="21" t="s">
        <v>991</v>
      </c>
      <c r="BC209" s="21" t="s">
        <v>1191</v>
      </c>
      <c r="BD209" s="21" t="s">
        <v>87</v>
      </c>
      <c r="BE209" s="21" t="s">
        <v>118</v>
      </c>
      <c r="BF209" s="21"/>
      <c r="BG209" s="21"/>
      <c r="BH209" s="21" t="s">
        <v>976</v>
      </c>
      <c r="BI209" s="21" t="s">
        <v>1192</v>
      </c>
      <c r="BJ209" s="21" t="n">
        <v>131</v>
      </c>
      <c r="BK209" s="21" t="n">
        <v>7</v>
      </c>
      <c r="BL209" s="21" t="n">
        <f aca="false">BJ209*BK209</f>
        <v>917</v>
      </c>
      <c r="BM209" s="21"/>
      <c r="BN209" s="21" t="n">
        <v>6505009000</v>
      </c>
      <c r="BO209" s="21" t="n">
        <v>94486610</v>
      </c>
      <c r="BP209" s="34" t="n">
        <v>44327</v>
      </c>
    </row>
    <row r="210" customFormat="false" ht="14.45" hidden="false" customHeight="false" outlineLevel="0" collapsed="false">
      <c r="A210" s="21" t="n">
        <v>2000</v>
      </c>
      <c r="B210" s="21" t="n">
        <v>100280448</v>
      </c>
      <c r="C210" s="21" t="n">
        <v>10</v>
      </c>
      <c r="D210" s="21" t="s">
        <v>1184</v>
      </c>
      <c r="E210" s="21" t="s">
        <v>1185</v>
      </c>
      <c r="F210" s="21" t="s">
        <v>962</v>
      </c>
      <c r="G210" s="21" t="s">
        <v>68</v>
      </c>
      <c r="H210" s="21" t="n">
        <v>135388</v>
      </c>
      <c r="I210" s="21" t="s">
        <v>69</v>
      </c>
      <c r="J210" s="21" t="s">
        <v>100</v>
      </c>
      <c r="K210" s="21" t="s">
        <v>1056</v>
      </c>
      <c r="L210" s="21" t="s">
        <v>1186</v>
      </c>
      <c r="M210" s="21" t="s">
        <v>1200</v>
      </c>
      <c r="N210" s="21" t="s">
        <v>1201</v>
      </c>
      <c r="O210" s="21" t="n">
        <v>10020864</v>
      </c>
      <c r="P210" s="22" t="n">
        <v>10020864001</v>
      </c>
      <c r="Q210" s="21" t="s">
        <v>94</v>
      </c>
      <c r="R210" s="21" t="s">
        <v>991</v>
      </c>
      <c r="S210" s="21"/>
      <c r="T210" s="21"/>
      <c r="U210" s="21" t="s">
        <v>1202</v>
      </c>
      <c r="V210" s="21" t="s">
        <v>1202</v>
      </c>
      <c r="W210" s="21" t="s">
        <v>968</v>
      </c>
      <c r="X210" s="21" t="s">
        <v>79</v>
      </c>
      <c r="Y210" s="21" t="n">
        <v>112</v>
      </c>
      <c r="Z210" s="21"/>
      <c r="AA210" s="21" t="n">
        <v>6757637</v>
      </c>
      <c r="AB210" s="21" t="s">
        <v>105</v>
      </c>
      <c r="AC210" s="23" t="n">
        <v>5.5</v>
      </c>
      <c r="AD210" s="23" t="n">
        <v>616</v>
      </c>
      <c r="AE210" s="21" t="s">
        <v>1201</v>
      </c>
      <c r="AF210" s="25" t="n">
        <v>73.92</v>
      </c>
      <c r="AG210" s="25" t="n">
        <v>138.7848</v>
      </c>
      <c r="AH210" s="25" t="n">
        <v>4.004</v>
      </c>
      <c r="AI210" s="26" t="n">
        <v>112</v>
      </c>
      <c r="AJ210" s="26" t="n">
        <v>112</v>
      </c>
      <c r="AK210" s="26" t="n">
        <v>0</v>
      </c>
      <c r="AL210" s="26" t="n">
        <v>0</v>
      </c>
      <c r="AM210" s="27" t="s">
        <v>106</v>
      </c>
      <c r="AN210" s="28" t="s">
        <v>969</v>
      </c>
      <c r="AO210" s="28" t="s">
        <v>969</v>
      </c>
      <c r="AP210" s="29" t="n">
        <v>44332</v>
      </c>
      <c r="AQ210" s="29" t="n">
        <v>44340</v>
      </c>
      <c r="AR210" s="29" t="s">
        <v>970</v>
      </c>
      <c r="AS210" s="30" t="n">
        <v>44362</v>
      </c>
      <c r="AT210" s="31"/>
      <c r="AU210" s="32" t="s">
        <v>971</v>
      </c>
      <c r="AV210" s="21"/>
      <c r="AW210" s="27"/>
      <c r="AX210" s="33" t="s">
        <v>1203</v>
      </c>
      <c r="AY210" s="33" t="s">
        <v>1201</v>
      </c>
      <c r="AZ210" s="21" t="n">
        <v>10020864001</v>
      </c>
      <c r="BA210" s="21" t="s">
        <v>1204</v>
      </c>
      <c r="BB210" s="21" t="s">
        <v>991</v>
      </c>
      <c r="BC210" s="21" t="s">
        <v>1191</v>
      </c>
      <c r="BD210" s="21" t="s">
        <v>87</v>
      </c>
      <c r="BE210" s="21" t="s">
        <v>1205</v>
      </c>
      <c r="BF210" s="21"/>
      <c r="BG210" s="21"/>
      <c r="BH210" s="21" t="s">
        <v>976</v>
      </c>
      <c r="BI210" s="21" t="s">
        <v>1192</v>
      </c>
      <c r="BJ210" s="21" t="n">
        <v>112</v>
      </c>
      <c r="BK210" s="21" t="n">
        <v>5.5</v>
      </c>
      <c r="BL210" s="21" t="n">
        <f aca="false">BJ210*BK210</f>
        <v>616</v>
      </c>
      <c r="BM210" s="21"/>
      <c r="BN210" s="21" t="n">
        <v>6505009000</v>
      </c>
      <c r="BO210" s="21" t="n">
        <v>94486610</v>
      </c>
      <c r="BP210" s="34" t="n">
        <v>44327</v>
      </c>
    </row>
    <row r="211" customFormat="false" ht="14.45" hidden="false" customHeight="false" outlineLevel="0" collapsed="false">
      <c r="A211" s="21" t="n">
        <v>2000</v>
      </c>
      <c r="B211" s="21" t="n">
        <v>100280446</v>
      </c>
      <c r="C211" s="21" t="n">
        <v>10</v>
      </c>
      <c r="D211" s="21" t="s">
        <v>1184</v>
      </c>
      <c r="E211" s="21" t="s">
        <v>1185</v>
      </c>
      <c r="F211" s="21" t="s">
        <v>962</v>
      </c>
      <c r="G211" s="21" t="s">
        <v>68</v>
      </c>
      <c r="H211" s="21" t="n">
        <v>135388</v>
      </c>
      <c r="I211" s="21" t="s">
        <v>69</v>
      </c>
      <c r="J211" s="21" t="s">
        <v>100</v>
      </c>
      <c r="K211" s="21" t="s">
        <v>1056</v>
      </c>
      <c r="L211" s="21" t="s">
        <v>1186</v>
      </c>
      <c r="M211" s="21" t="s">
        <v>1187</v>
      </c>
      <c r="N211" s="21" t="s">
        <v>1206</v>
      </c>
      <c r="O211" s="21" t="n">
        <v>10008474</v>
      </c>
      <c r="P211" s="22" t="n">
        <v>10008474212</v>
      </c>
      <c r="Q211" s="21" t="s">
        <v>700</v>
      </c>
      <c r="R211" s="21" t="s">
        <v>1207</v>
      </c>
      <c r="S211" s="21"/>
      <c r="T211" s="21" t="n">
        <v>6505003000</v>
      </c>
      <c r="U211" s="21" t="s">
        <v>1208</v>
      </c>
      <c r="V211" s="21" t="s">
        <v>1208</v>
      </c>
      <c r="W211" s="21" t="s">
        <v>968</v>
      </c>
      <c r="X211" s="21" t="s">
        <v>79</v>
      </c>
      <c r="Y211" s="21" t="n">
        <v>72</v>
      </c>
      <c r="Z211" s="21"/>
      <c r="AA211" s="21" t="n">
        <v>6757637</v>
      </c>
      <c r="AB211" s="21" t="s">
        <v>105</v>
      </c>
      <c r="AC211" s="23" t="n">
        <v>5</v>
      </c>
      <c r="AD211" s="23" t="n">
        <v>360</v>
      </c>
      <c r="AE211" s="21" t="s">
        <v>1206</v>
      </c>
      <c r="AF211" s="25" t="n">
        <v>43.2</v>
      </c>
      <c r="AG211" s="25" t="n">
        <v>81.108</v>
      </c>
      <c r="AH211" s="25" t="n">
        <v>2.34</v>
      </c>
      <c r="AI211" s="26" t="n">
        <v>72</v>
      </c>
      <c r="AJ211" s="26" t="n">
        <v>17</v>
      </c>
      <c r="AK211" s="26" t="n">
        <v>54</v>
      </c>
      <c r="AL211" s="26" t="n">
        <v>1</v>
      </c>
      <c r="AM211" s="27" t="s">
        <v>106</v>
      </c>
      <c r="AN211" s="28" t="s">
        <v>969</v>
      </c>
      <c r="AO211" s="28" t="s">
        <v>969</v>
      </c>
      <c r="AP211" s="29" t="n">
        <v>44332</v>
      </c>
      <c r="AQ211" s="29" t="n">
        <v>44340</v>
      </c>
      <c r="AR211" s="29" t="s">
        <v>970</v>
      </c>
      <c r="AS211" s="30" t="n">
        <v>44362</v>
      </c>
      <c r="AT211" s="31"/>
      <c r="AU211" s="32" t="s">
        <v>997</v>
      </c>
      <c r="AV211" s="21"/>
      <c r="AW211" s="27"/>
      <c r="AX211" s="33" t="s">
        <v>1209</v>
      </c>
      <c r="AY211" s="33" t="s">
        <v>1206</v>
      </c>
      <c r="AZ211" s="21" t="n">
        <v>10008474212</v>
      </c>
      <c r="BA211" s="21" t="s">
        <v>1210</v>
      </c>
      <c r="BB211" s="21" t="s">
        <v>1207</v>
      </c>
      <c r="BC211" s="21" t="s">
        <v>1191</v>
      </c>
      <c r="BD211" s="21" t="s">
        <v>87</v>
      </c>
      <c r="BE211" s="21" t="s">
        <v>88</v>
      </c>
      <c r="BF211" s="21"/>
      <c r="BG211" s="21"/>
      <c r="BH211" s="21" t="s">
        <v>976</v>
      </c>
      <c r="BI211" s="21" t="s">
        <v>1192</v>
      </c>
      <c r="BJ211" s="21" t="n">
        <v>72</v>
      </c>
      <c r="BK211" s="21" t="n">
        <v>5</v>
      </c>
      <c r="BL211" s="21" t="n">
        <f aca="false">BJ211*BK211</f>
        <v>360</v>
      </c>
      <c r="BM211" s="21"/>
      <c r="BN211" s="21" t="n">
        <v>6505009000</v>
      </c>
      <c r="BO211" s="21" t="n">
        <v>94486610</v>
      </c>
      <c r="BP211" s="34" t="n">
        <v>44327</v>
      </c>
    </row>
    <row r="212" customFormat="false" ht="14.45" hidden="false" customHeight="false" outlineLevel="0" collapsed="false">
      <c r="A212" s="21" t="n">
        <v>2000</v>
      </c>
      <c r="B212" s="21" t="n">
        <v>100280613</v>
      </c>
      <c r="C212" s="21" t="n">
        <v>10</v>
      </c>
      <c r="D212" s="21" t="s">
        <v>1184</v>
      </c>
      <c r="E212" s="21" t="s">
        <v>1185</v>
      </c>
      <c r="F212" s="21" t="s">
        <v>962</v>
      </c>
      <c r="G212" s="21" t="s">
        <v>68</v>
      </c>
      <c r="H212" s="21" t="n">
        <v>135388</v>
      </c>
      <c r="I212" s="21" t="s">
        <v>69</v>
      </c>
      <c r="J212" s="21" t="s">
        <v>100</v>
      </c>
      <c r="K212" s="21" t="s">
        <v>1056</v>
      </c>
      <c r="L212" s="21" t="s">
        <v>1186</v>
      </c>
      <c r="M212" s="21" t="s">
        <v>1193</v>
      </c>
      <c r="N212" s="21" t="s">
        <v>1211</v>
      </c>
      <c r="O212" s="21" t="n">
        <v>10022128</v>
      </c>
      <c r="P212" s="22" t="n">
        <v>10022128001</v>
      </c>
      <c r="Q212" s="21" t="s">
        <v>94</v>
      </c>
      <c r="R212" s="21" t="s">
        <v>991</v>
      </c>
      <c r="S212" s="21"/>
      <c r="T212" s="21" t="n">
        <v>6505009090</v>
      </c>
      <c r="U212" s="21" t="s">
        <v>968</v>
      </c>
      <c r="V212" s="21" t="s">
        <v>1038</v>
      </c>
      <c r="W212" s="21" t="s">
        <v>947</v>
      </c>
      <c r="X212" s="21" t="s">
        <v>1027</v>
      </c>
      <c r="Y212" s="21" t="n">
        <v>283</v>
      </c>
      <c r="Z212" s="21"/>
      <c r="AA212" s="21" t="n">
        <v>6757637</v>
      </c>
      <c r="AB212" s="21" t="s">
        <v>105</v>
      </c>
      <c r="AC212" s="23" t="n">
        <v>5</v>
      </c>
      <c r="AD212" s="23" t="n">
        <v>1415</v>
      </c>
      <c r="AE212" s="21" t="s">
        <v>1211</v>
      </c>
      <c r="AF212" s="25" t="n">
        <v>169.8</v>
      </c>
      <c r="AG212" s="25" t="n">
        <v>318.7995</v>
      </c>
      <c r="AH212" s="25" t="n">
        <v>9.1975</v>
      </c>
      <c r="AI212" s="26" t="n">
        <v>283</v>
      </c>
      <c r="AJ212" s="26" t="n">
        <v>133</v>
      </c>
      <c r="AK212" s="26" t="n">
        <v>150</v>
      </c>
      <c r="AL212" s="26" t="n">
        <v>0</v>
      </c>
      <c r="AM212" s="27" t="s">
        <v>106</v>
      </c>
      <c r="AN212" s="28" t="s">
        <v>1028</v>
      </c>
      <c r="AO212" s="28" t="s">
        <v>1028</v>
      </c>
      <c r="AP212" s="29" t="n">
        <v>44376</v>
      </c>
      <c r="AQ212" s="29" t="n">
        <f aca="false">AP212+60</f>
        <v>44436</v>
      </c>
      <c r="AR212" s="29" t="n">
        <v>44444</v>
      </c>
      <c r="AS212" s="30" t="n">
        <v>44436</v>
      </c>
      <c r="AT212" s="31"/>
      <c r="AU212" s="32" t="s">
        <v>1050</v>
      </c>
      <c r="AV212" s="21"/>
      <c r="AW212" s="27"/>
      <c r="AX212" s="33" t="s">
        <v>1212</v>
      </c>
      <c r="AY212" s="33" t="s">
        <v>1211</v>
      </c>
      <c r="AZ212" s="21" t="n">
        <v>10022128001</v>
      </c>
      <c r="BA212" s="21" t="s">
        <v>1213</v>
      </c>
      <c r="BB212" s="21" t="s">
        <v>991</v>
      </c>
      <c r="BC212" s="21" t="s">
        <v>1191</v>
      </c>
      <c r="BD212" s="21" t="s">
        <v>87</v>
      </c>
      <c r="BE212" s="21" t="s">
        <v>118</v>
      </c>
      <c r="BF212" s="21"/>
      <c r="BG212" s="21"/>
      <c r="BH212" s="21" t="s">
        <v>976</v>
      </c>
      <c r="BI212" s="21" t="s">
        <v>1192</v>
      </c>
      <c r="BJ212" s="21" t="n">
        <v>283</v>
      </c>
      <c r="BK212" s="21" t="n">
        <v>5</v>
      </c>
      <c r="BL212" s="21" t="n">
        <f aca="false">BJ212*BK212</f>
        <v>1415</v>
      </c>
      <c r="BM212" s="21"/>
      <c r="BN212" s="21" t="n">
        <v>6505009000</v>
      </c>
      <c r="BO212" s="21" t="n">
        <v>94499642</v>
      </c>
      <c r="BP212" s="34" t="n">
        <v>44351</v>
      </c>
    </row>
    <row r="213" customFormat="false" ht="14.45" hidden="false" customHeight="false" outlineLevel="0" collapsed="false">
      <c r="A213" s="21" t="n">
        <v>2000</v>
      </c>
      <c r="B213" s="21" t="n">
        <v>100280614</v>
      </c>
      <c r="C213" s="21" t="n">
        <v>10</v>
      </c>
      <c r="D213" s="21" t="s">
        <v>1184</v>
      </c>
      <c r="E213" s="21" t="s">
        <v>1185</v>
      </c>
      <c r="F213" s="21" t="s">
        <v>962</v>
      </c>
      <c r="G213" s="21" t="s">
        <v>68</v>
      </c>
      <c r="H213" s="21" t="n">
        <v>135388</v>
      </c>
      <c r="I213" s="21" t="s">
        <v>69</v>
      </c>
      <c r="J213" s="21" t="s">
        <v>100</v>
      </c>
      <c r="K213" s="21" t="s">
        <v>1056</v>
      </c>
      <c r="L213" s="21" t="s">
        <v>1186</v>
      </c>
      <c r="M213" s="21" t="s">
        <v>1193</v>
      </c>
      <c r="N213" s="21" t="s">
        <v>1214</v>
      </c>
      <c r="O213" s="21" t="n">
        <v>10022128</v>
      </c>
      <c r="P213" s="22" t="n">
        <v>10022128281</v>
      </c>
      <c r="Q213" s="21" t="s">
        <v>158</v>
      </c>
      <c r="R213" s="21" t="s">
        <v>1043</v>
      </c>
      <c r="S213" s="21"/>
      <c r="T213" s="21" t="n">
        <v>6505009090</v>
      </c>
      <c r="U213" s="21" t="s">
        <v>968</v>
      </c>
      <c r="V213" s="21" t="s">
        <v>1038</v>
      </c>
      <c r="W213" s="21" t="s">
        <v>947</v>
      </c>
      <c r="X213" s="21" t="s">
        <v>1027</v>
      </c>
      <c r="Y213" s="21" t="n">
        <v>178</v>
      </c>
      <c r="Z213" s="21"/>
      <c r="AA213" s="21" t="n">
        <v>6757637</v>
      </c>
      <c r="AB213" s="21" t="s">
        <v>105</v>
      </c>
      <c r="AC213" s="23" t="n">
        <v>5</v>
      </c>
      <c r="AD213" s="23" t="n">
        <v>890</v>
      </c>
      <c r="AE213" s="21" t="s">
        <v>1214</v>
      </c>
      <c r="AF213" s="25" t="n">
        <v>106.8</v>
      </c>
      <c r="AG213" s="25" t="n">
        <v>200.517</v>
      </c>
      <c r="AH213" s="25" t="n">
        <v>5.785</v>
      </c>
      <c r="AI213" s="26" t="n">
        <v>178</v>
      </c>
      <c r="AJ213" s="26" t="n">
        <v>75</v>
      </c>
      <c r="AK213" s="26" t="n">
        <v>103</v>
      </c>
      <c r="AL213" s="26" t="n">
        <v>0</v>
      </c>
      <c r="AM213" s="27" t="s">
        <v>106</v>
      </c>
      <c r="AN213" s="28" t="s">
        <v>1028</v>
      </c>
      <c r="AO213" s="28" t="s">
        <v>1028</v>
      </c>
      <c r="AP213" s="29" t="n">
        <v>44376</v>
      </c>
      <c r="AQ213" s="29" t="n">
        <f aca="false">AP213+60</f>
        <v>44436</v>
      </c>
      <c r="AR213" s="29" t="n">
        <v>44444</v>
      </c>
      <c r="AS213" s="30" t="n">
        <v>44436</v>
      </c>
      <c r="AT213" s="31"/>
      <c r="AU213" s="32" t="s">
        <v>1050</v>
      </c>
      <c r="AV213" s="21"/>
      <c r="AW213" s="27"/>
      <c r="AX213" s="33" t="s">
        <v>1215</v>
      </c>
      <c r="AY213" s="33" t="s">
        <v>1214</v>
      </c>
      <c r="AZ213" s="21" t="n">
        <v>10022128281</v>
      </c>
      <c r="BA213" s="21" t="s">
        <v>1216</v>
      </c>
      <c r="BB213" s="21" t="s">
        <v>1043</v>
      </c>
      <c r="BC213" s="21" t="s">
        <v>1191</v>
      </c>
      <c r="BD213" s="21" t="s">
        <v>87</v>
      </c>
      <c r="BE213" s="21" t="s">
        <v>118</v>
      </c>
      <c r="BF213" s="21"/>
      <c r="BG213" s="21"/>
      <c r="BH213" s="21" t="s">
        <v>976</v>
      </c>
      <c r="BI213" s="21" t="s">
        <v>1192</v>
      </c>
      <c r="BJ213" s="21" t="n">
        <v>178</v>
      </c>
      <c r="BK213" s="21" t="n">
        <v>5</v>
      </c>
      <c r="BL213" s="21" t="n">
        <f aca="false">BJ213*BK213</f>
        <v>890</v>
      </c>
      <c r="BM213" s="21"/>
      <c r="BN213" s="21" t="n">
        <v>6505009000</v>
      </c>
      <c r="BO213" s="21" t="n">
        <v>94499642</v>
      </c>
      <c r="BP213" s="34" t="n">
        <v>44351</v>
      </c>
    </row>
    <row r="214" customFormat="false" ht="14.45" hidden="false" customHeight="false" outlineLevel="0" collapsed="false">
      <c r="A214" s="21" t="n">
        <v>2000</v>
      </c>
      <c r="B214" s="21" t="n">
        <v>100280615</v>
      </c>
      <c r="C214" s="21" t="n">
        <v>10</v>
      </c>
      <c r="D214" s="21" t="s">
        <v>1184</v>
      </c>
      <c r="E214" s="21" t="s">
        <v>1185</v>
      </c>
      <c r="F214" s="21" t="s">
        <v>962</v>
      </c>
      <c r="G214" s="21" t="s">
        <v>68</v>
      </c>
      <c r="H214" s="21" t="n">
        <v>135388</v>
      </c>
      <c r="I214" s="21" t="s">
        <v>69</v>
      </c>
      <c r="J214" s="21" t="s">
        <v>100</v>
      </c>
      <c r="K214" s="21" t="s">
        <v>1056</v>
      </c>
      <c r="L214" s="21" t="s">
        <v>1186</v>
      </c>
      <c r="M214" s="21" t="s">
        <v>1193</v>
      </c>
      <c r="N214" s="21" t="s">
        <v>1217</v>
      </c>
      <c r="O214" s="21" t="n">
        <v>10022128</v>
      </c>
      <c r="P214" s="22" t="n">
        <v>10022128806</v>
      </c>
      <c r="Q214" s="21" t="s">
        <v>806</v>
      </c>
      <c r="R214" s="21" t="s">
        <v>1218</v>
      </c>
      <c r="S214" s="21"/>
      <c r="T214" s="21" t="n">
        <v>6505009090</v>
      </c>
      <c r="U214" s="21" t="s">
        <v>968</v>
      </c>
      <c r="V214" s="21" t="s">
        <v>1038</v>
      </c>
      <c r="W214" s="21" t="s">
        <v>947</v>
      </c>
      <c r="X214" s="21" t="s">
        <v>1027</v>
      </c>
      <c r="Y214" s="21" t="n">
        <v>179</v>
      </c>
      <c r="Z214" s="21"/>
      <c r="AA214" s="21" t="n">
        <v>6757637</v>
      </c>
      <c r="AB214" s="21" t="s">
        <v>105</v>
      </c>
      <c r="AC214" s="23" t="n">
        <v>5</v>
      </c>
      <c r="AD214" s="23" t="n">
        <v>895</v>
      </c>
      <c r="AE214" s="21" t="s">
        <v>1217</v>
      </c>
      <c r="AF214" s="25" t="n">
        <v>107.4</v>
      </c>
      <c r="AG214" s="25" t="n">
        <v>201.6435</v>
      </c>
      <c r="AH214" s="25" t="n">
        <v>5.8175</v>
      </c>
      <c r="AI214" s="26" t="n">
        <v>179</v>
      </c>
      <c r="AJ214" s="26" t="n">
        <v>79</v>
      </c>
      <c r="AK214" s="26" t="n">
        <v>100</v>
      </c>
      <c r="AL214" s="26" t="n">
        <v>0</v>
      </c>
      <c r="AM214" s="27" t="s">
        <v>106</v>
      </c>
      <c r="AN214" s="28" t="s">
        <v>1028</v>
      </c>
      <c r="AO214" s="28" t="s">
        <v>1028</v>
      </c>
      <c r="AP214" s="29" t="n">
        <v>44376</v>
      </c>
      <c r="AQ214" s="29" t="n">
        <f aca="false">AP214+60</f>
        <v>44436</v>
      </c>
      <c r="AR214" s="29" t="n">
        <v>44444</v>
      </c>
      <c r="AS214" s="30" t="n">
        <v>44436</v>
      </c>
      <c r="AT214" s="31"/>
      <c r="AU214" s="32" t="s">
        <v>1050</v>
      </c>
      <c r="AV214" s="21"/>
      <c r="AW214" s="27"/>
      <c r="AX214" s="33" t="s">
        <v>1219</v>
      </c>
      <c r="AY214" s="33" t="s">
        <v>1217</v>
      </c>
      <c r="AZ214" s="21" t="n">
        <v>10022128806</v>
      </c>
      <c r="BA214" s="21" t="s">
        <v>1220</v>
      </c>
      <c r="BB214" s="21" t="s">
        <v>1218</v>
      </c>
      <c r="BC214" s="21" t="s">
        <v>1191</v>
      </c>
      <c r="BD214" s="21" t="s">
        <v>87</v>
      </c>
      <c r="BE214" s="21" t="s">
        <v>118</v>
      </c>
      <c r="BF214" s="21"/>
      <c r="BG214" s="21"/>
      <c r="BH214" s="21" t="s">
        <v>976</v>
      </c>
      <c r="BI214" s="21" t="s">
        <v>1192</v>
      </c>
      <c r="BJ214" s="21" t="n">
        <v>179</v>
      </c>
      <c r="BK214" s="21" t="n">
        <v>5</v>
      </c>
      <c r="BL214" s="21" t="n">
        <f aca="false">BJ214*BK214</f>
        <v>895</v>
      </c>
      <c r="BM214" s="21"/>
      <c r="BN214" s="21" t="n">
        <v>6505009000</v>
      </c>
      <c r="BO214" s="21" t="n">
        <v>94499642</v>
      </c>
      <c r="BP214" s="34" t="n">
        <v>44351</v>
      </c>
    </row>
    <row r="215" customFormat="false" ht="14.45" hidden="false" customHeight="false" outlineLevel="0" collapsed="false">
      <c r="A215" s="21" t="n">
        <v>2000</v>
      </c>
      <c r="B215" s="21" t="n">
        <v>100280616</v>
      </c>
      <c r="C215" s="21" t="n">
        <v>10</v>
      </c>
      <c r="D215" s="21" t="s">
        <v>1184</v>
      </c>
      <c r="E215" s="21" t="s">
        <v>1185</v>
      </c>
      <c r="F215" s="21" t="s">
        <v>962</v>
      </c>
      <c r="G215" s="21" t="s">
        <v>68</v>
      </c>
      <c r="H215" s="21" t="n">
        <v>135388</v>
      </c>
      <c r="I215" s="21" t="s">
        <v>69</v>
      </c>
      <c r="J215" s="21" t="s">
        <v>100</v>
      </c>
      <c r="K215" s="21" t="s">
        <v>1056</v>
      </c>
      <c r="L215" s="21" t="s">
        <v>1186</v>
      </c>
      <c r="M215" s="21" t="s">
        <v>1193</v>
      </c>
      <c r="N215" s="21" t="s">
        <v>1221</v>
      </c>
      <c r="O215" s="21" t="n">
        <v>10022128</v>
      </c>
      <c r="P215" s="22" t="n">
        <v>10022128212</v>
      </c>
      <c r="Q215" s="21" t="s">
        <v>700</v>
      </c>
      <c r="R215" s="21" t="s">
        <v>1207</v>
      </c>
      <c r="S215" s="21"/>
      <c r="T215" s="21" t="n">
        <v>6505009090</v>
      </c>
      <c r="U215" s="21" t="s">
        <v>968</v>
      </c>
      <c r="V215" s="21" t="s">
        <v>1038</v>
      </c>
      <c r="W215" s="21" t="s">
        <v>947</v>
      </c>
      <c r="X215" s="21" t="s">
        <v>1027</v>
      </c>
      <c r="Y215" s="21" t="n">
        <v>176</v>
      </c>
      <c r="Z215" s="21"/>
      <c r="AA215" s="21" t="n">
        <v>6757637</v>
      </c>
      <c r="AB215" s="21" t="s">
        <v>105</v>
      </c>
      <c r="AC215" s="23" t="n">
        <v>5</v>
      </c>
      <c r="AD215" s="23" t="n">
        <v>880</v>
      </c>
      <c r="AE215" s="21" t="s">
        <v>1221</v>
      </c>
      <c r="AF215" s="25" t="n">
        <v>105.6</v>
      </c>
      <c r="AG215" s="25" t="n">
        <v>198.264</v>
      </c>
      <c r="AH215" s="25" t="n">
        <v>5.72</v>
      </c>
      <c r="AI215" s="26" t="n">
        <v>176</v>
      </c>
      <c r="AJ215" s="26" t="n">
        <v>56</v>
      </c>
      <c r="AK215" s="26" t="n">
        <v>120</v>
      </c>
      <c r="AL215" s="26" t="n">
        <v>0</v>
      </c>
      <c r="AM215" s="27" t="s">
        <v>106</v>
      </c>
      <c r="AN215" s="28" t="s">
        <v>1028</v>
      </c>
      <c r="AO215" s="28" t="s">
        <v>1028</v>
      </c>
      <c r="AP215" s="29" t="n">
        <v>44376</v>
      </c>
      <c r="AQ215" s="29" t="n">
        <f aca="false">AP215+60</f>
        <v>44436</v>
      </c>
      <c r="AR215" s="29" t="n">
        <v>44444</v>
      </c>
      <c r="AS215" s="30" t="n">
        <v>44436</v>
      </c>
      <c r="AT215" s="31"/>
      <c r="AU215" s="32" t="s">
        <v>1050</v>
      </c>
      <c r="AV215" s="21"/>
      <c r="AW215" s="27"/>
      <c r="AX215" s="33" t="s">
        <v>1222</v>
      </c>
      <c r="AY215" s="33" t="s">
        <v>1221</v>
      </c>
      <c r="AZ215" s="21" t="n">
        <v>10022128212</v>
      </c>
      <c r="BA215" s="21" t="s">
        <v>1223</v>
      </c>
      <c r="BB215" s="21" t="s">
        <v>1207</v>
      </c>
      <c r="BC215" s="21" t="s">
        <v>1191</v>
      </c>
      <c r="BD215" s="21" t="s">
        <v>87</v>
      </c>
      <c r="BE215" s="21" t="s">
        <v>118</v>
      </c>
      <c r="BF215" s="21"/>
      <c r="BG215" s="21"/>
      <c r="BH215" s="21" t="s">
        <v>976</v>
      </c>
      <c r="BI215" s="21" t="s">
        <v>1192</v>
      </c>
      <c r="BJ215" s="21" t="n">
        <v>176</v>
      </c>
      <c r="BK215" s="21" t="n">
        <v>5</v>
      </c>
      <c r="BL215" s="21" t="n">
        <f aca="false">BJ215*BK215</f>
        <v>880</v>
      </c>
      <c r="BM215" s="21"/>
      <c r="BN215" s="21" t="n">
        <v>6505009000</v>
      </c>
      <c r="BO215" s="21" t="n">
        <v>94499642</v>
      </c>
      <c r="BP215" s="34" t="n">
        <v>44351</v>
      </c>
    </row>
    <row r="216" customFormat="false" ht="14.45" hidden="false" customHeight="false" outlineLevel="0" collapsed="false">
      <c r="A216" s="21" t="n">
        <v>2000</v>
      </c>
      <c r="B216" s="21" t="n">
        <v>100280617</v>
      </c>
      <c r="C216" s="21" t="n">
        <v>10</v>
      </c>
      <c r="D216" s="21" t="s">
        <v>1184</v>
      </c>
      <c r="E216" s="21" t="s">
        <v>1185</v>
      </c>
      <c r="F216" s="21" t="s">
        <v>962</v>
      </c>
      <c r="G216" s="21" t="s">
        <v>68</v>
      </c>
      <c r="H216" s="21" t="n">
        <v>135388</v>
      </c>
      <c r="I216" s="21" t="s">
        <v>69</v>
      </c>
      <c r="J216" s="21" t="s">
        <v>100</v>
      </c>
      <c r="K216" s="21" t="s">
        <v>1056</v>
      </c>
      <c r="L216" s="21" t="s">
        <v>1186</v>
      </c>
      <c r="M216" s="21" t="s">
        <v>1193</v>
      </c>
      <c r="N216" s="21" t="s">
        <v>1224</v>
      </c>
      <c r="O216" s="21" t="n">
        <v>10022137</v>
      </c>
      <c r="P216" s="22" t="n">
        <v>10022137001</v>
      </c>
      <c r="Q216" s="21" t="s">
        <v>94</v>
      </c>
      <c r="R216" s="21" t="s">
        <v>991</v>
      </c>
      <c r="S216" s="21"/>
      <c r="T216" s="21" t="n">
        <v>6505009090</v>
      </c>
      <c r="U216" s="21" t="s">
        <v>968</v>
      </c>
      <c r="V216" s="21" t="s">
        <v>968</v>
      </c>
      <c r="W216" s="21" t="s">
        <v>968</v>
      </c>
      <c r="X216" s="21" t="s">
        <v>79</v>
      </c>
      <c r="Y216" s="21" t="n">
        <v>362</v>
      </c>
      <c r="Z216" s="21"/>
      <c r="AA216" s="21" t="n">
        <v>6757637</v>
      </c>
      <c r="AB216" s="21" t="s">
        <v>105</v>
      </c>
      <c r="AC216" s="23" t="n">
        <v>5</v>
      </c>
      <c r="AD216" s="23" t="n">
        <v>1810</v>
      </c>
      <c r="AE216" s="21" t="s">
        <v>1224</v>
      </c>
      <c r="AF216" s="25" t="n">
        <v>217.2</v>
      </c>
      <c r="AG216" s="25" t="n">
        <v>407.793</v>
      </c>
      <c r="AH216" s="25" t="n">
        <v>11.765</v>
      </c>
      <c r="AI216" s="26" t="n">
        <v>362</v>
      </c>
      <c r="AJ216" s="26" t="n">
        <v>212</v>
      </c>
      <c r="AK216" s="26" t="n">
        <v>150</v>
      </c>
      <c r="AL216" s="26" t="n">
        <v>0</v>
      </c>
      <c r="AM216" s="27" t="s">
        <v>106</v>
      </c>
      <c r="AN216" s="28" t="s">
        <v>969</v>
      </c>
      <c r="AO216" s="28" t="s">
        <v>969</v>
      </c>
      <c r="AP216" s="29" t="n">
        <v>44332</v>
      </c>
      <c r="AQ216" s="29" t="n">
        <v>44340</v>
      </c>
      <c r="AR216" s="29" t="s">
        <v>970</v>
      </c>
      <c r="AS216" s="30" t="n">
        <v>44362</v>
      </c>
      <c r="AT216" s="31"/>
      <c r="AU216" s="32" t="s">
        <v>997</v>
      </c>
      <c r="AV216" s="21"/>
      <c r="AW216" s="27"/>
      <c r="AX216" s="33" t="s">
        <v>1225</v>
      </c>
      <c r="AY216" s="33" t="s">
        <v>1224</v>
      </c>
      <c r="AZ216" s="21" t="n">
        <v>10022137001</v>
      </c>
      <c r="BA216" s="21" t="s">
        <v>1226</v>
      </c>
      <c r="BB216" s="21" t="s">
        <v>991</v>
      </c>
      <c r="BC216" s="21" t="s">
        <v>1191</v>
      </c>
      <c r="BD216" s="21" t="s">
        <v>87</v>
      </c>
      <c r="BE216" s="21" t="s">
        <v>118</v>
      </c>
      <c r="BF216" s="21"/>
      <c r="BG216" s="21"/>
      <c r="BH216" s="21" t="s">
        <v>976</v>
      </c>
      <c r="BI216" s="21" t="s">
        <v>1192</v>
      </c>
      <c r="BJ216" s="21" t="n">
        <v>362</v>
      </c>
      <c r="BK216" s="21" t="n">
        <v>5</v>
      </c>
      <c r="BL216" s="21" t="n">
        <f aca="false">BJ216*BK216</f>
        <v>1810</v>
      </c>
      <c r="BM216" s="21"/>
      <c r="BN216" s="21" t="n">
        <v>6505009000</v>
      </c>
      <c r="BO216" s="21" t="n">
        <v>94486610</v>
      </c>
      <c r="BP216" s="34" t="n">
        <v>44327</v>
      </c>
    </row>
    <row r="217" customFormat="false" ht="14.45" hidden="false" customHeight="false" outlineLevel="0" collapsed="false">
      <c r="A217" s="21" t="n">
        <v>2000</v>
      </c>
      <c r="B217" s="21" t="n">
        <v>100280618</v>
      </c>
      <c r="C217" s="21" t="n">
        <v>10</v>
      </c>
      <c r="D217" s="21" t="s">
        <v>1184</v>
      </c>
      <c r="E217" s="21" t="s">
        <v>1185</v>
      </c>
      <c r="F217" s="21" t="s">
        <v>962</v>
      </c>
      <c r="G217" s="21" t="s">
        <v>68</v>
      </c>
      <c r="H217" s="21" t="n">
        <v>135388</v>
      </c>
      <c r="I217" s="21" t="s">
        <v>69</v>
      </c>
      <c r="J217" s="21" t="s">
        <v>100</v>
      </c>
      <c r="K217" s="21" t="s">
        <v>1056</v>
      </c>
      <c r="L217" s="21" t="s">
        <v>1186</v>
      </c>
      <c r="M217" s="21" t="s">
        <v>1193</v>
      </c>
      <c r="N217" s="21" t="s">
        <v>1227</v>
      </c>
      <c r="O217" s="21" t="n">
        <v>10022137</v>
      </c>
      <c r="P217" s="22" t="n">
        <v>10022137035</v>
      </c>
      <c r="Q217" s="21" t="s">
        <v>1228</v>
      </c>
      <c r="R217" s="21" t="s">
        <v>1229</v>
      </c>
      <c r="S217" s="21"/>
      <c r="T217" s="21" t="n">
        <v>6505009090</v>
      </c>
      <c r="U217" s="21" t="s">
        <v>968</v>
      </c>
      <c r="V217" s="21" t="s">
        <v>968</v>
      </c>
      <c r="W217" s="21" t="s">
        <v>968</v>
      </c>
      <c r="X217" s="21" t="s">
        <v>79</v>
      </c>
      <c r="Y217" s="21" t="n">
        <v>247</v>
      </c>
      <c r="Z217" s="21"/>
      <c r="AA217" s="21" t="n">
        <v>6757637</v>
      </c>
      <c r="AB217" s="21" t="s">
        <v>105</v>
      </c>
      <c r="AC217" s="23" t="n">
        <v>5</v>
      </c>
      <c r="AD217" s="23" t="n">
        <v>1235</v>
      </c>
      <c r="AE217" s="21" t="s">
        <v>1227</v>
      </c>
      <c r="AF217" s="25" t="n">
        <v>148.2</v>
      </c>
      <c r="AG217" s="25" t="n">
        <v>278.2455</v>
      </c>
      <c r="AH217" s="25" t="n">
        <v>8.0275</v>
      </c>
      <c r="AI217" s="26" t="n">
        <v>247</v>
      </c>
      <c r="AJ217" s="26" t="n">
        <v>152</v>
      </c>
      <c r="AK217" s="26" t="n">
        <v>95</v>
      </c>
      <c r="AL217" s="26" t="n">
        <v>0</v>
      </c>
      <c r="AM217" s="27" t="s">
        <v>106</v>
      </c>
      <c r="AN217" s="28" t="s">
        <v>969</v>
      </c>
      <c r="AO217" s="28" t="s">
        <v>969</v>
      </c>
      <c r="AP217" s="29" t="n">
        <v>44332</v>
      </c>
      <c r="AQ217" s="29" t="n">
        <v>44340</v>
      </c>
      <c r="AR217" s="29" t="s">
        <v>970</v>
      </c>
      <c r="AS217" s="30" t="n">
        <v>44362</v>
      </c>
      <c r="AT217" s="31"/>
      <c r="AU217" s="32" t="s">
        <v>997</v>
      </c>
      <c r="AV217" s="21"/>
      <c r="AW217" s="27"/>
      <c r="AX217" s="33" t="s">
        <v>1230</v>
      </c>
      <c r="AY217" s="33" t="s">
        <v>1227</v>
      </c>
      <c r="AZ217" s="21" t="n">
        <v>10022137035</v>
      </c>
      <c r="BA217" s="21" t="s">
        <v>1231</v>
      </c>
      <c r="BB217" s="21" t="s">
        <v>1229</v>
      </c>
      <c r="BC217" s="21" t="s">
        <v>1191</v>
      </c>
      <c r="BD217" s="21" t="s">
        <v>87</v>
      </c>
      <c r="BE217" s="21" t="s">
        <v>118</v>
      </c>
      <c r="BF217" s="21"/>
      <c r="BG217" s="21"/>
      <c r="BH217" s="21" t="s">
        <v>976</v>
      </c>
      <c r="BI217" s="21" t="s">
        <v>1192</v>
      </c>
      <c r="BJ217" s="21" t="n">
        <v>247</v>
      </c>
      <c r="BK217" s="21" t="n">
        <v>5</v>
      </c>
      <c r="BL217" s="21" t="n">
        <f aca="false">BJ217*BK217</f>
        <v>1235</v>
      </c>
      <c r="BM217" s="21"/>
      <c r="BN217" s="21" t="n">
        <v>6505009000</v>
      </c>
      <c r="BO217" s="21" t="n">
        <v>94486610</v>
      </c>
      <c r="BP217" s="34" t="n">
        <v>44327</v>
      </c>
    </row>
    <row r="218" customFormat="false" ht="14.45" hidden="false" customHeight="false" outlineLevel="0" collapsed="false">
      <c r="A218" s="21" t="n">
        <v>2000</v>
      </c>
      <c r="B218" s="21" t="n">
        <v>100280619</v>
      </c>
      <c r="C218" s="21" t="n">
        <v>10</v>
      </c>
      <c r="D218" s="21" t="s">
        <v>1184</v>
      </c>
      <c r="E218" s="21" t="s">
        <v>1185</v>
      </c>
      <c r="F218" s="21" t="s">
        <v>962</v>
      </c>
      <c r="G218" s="21" t="s">
        <v>68</v>
      </c>
      <c r="H218" s="21" t="n">
        <v>135388</v>
      </c>
      <c r="I218" s="21" t="s">
        <v>69</v>
      </c>
      <c r="J218" s="21" t="s">
        <v>100</v>
      </c>
      <c r="K218" s="21" t="s">
        <v>1056</v>
      </c>
      <c r="L218" s="21" t="s">
        <v>1186</v>
      </c>
      <c r="M218" s="21" t="s">
        <v>1193</v>
      </c>
      <c r="N218" s="21" t="s">
        <v>1232</v>
      </c>
      <c r="O218" s="21" t="n">
        <v>10022137</v>
      </c>
      <c r="P218" s="22" t="n">
        <v>10022137419</v>
      </c>
      <c r="Q218" s="21" t="s">
        <v>1233</v>
      </c>
      <c r="R218" s="21" t="s">
        <v>1234</v>
      </c>
      <c r="S218" s="21"/>
      <c r="T218" s="21" t="n">
        <v>6505009090</v>
      </c>
      <c r="U218" s="21" t="s">
        <v>968</v>
      </c>
      <c r="V218" s="21" t="s">
        <v>968</v>
      </c>
      <c r="W218" s="21" t="s">
        <v>968</v>
      </c>
      <c r="X218" s="21" t="s">
        <v>79</v>
      </c>
      <c r="Y218" s="21" t="n">
        <v>228</v>
      </c>
      <c r="Z218" s="21"/>
      <c r="AA218" s="21" t="n">
        <v>6757637</v>
      </c>
      <c r="AB218" s="21" t="s">
        <v>105</v>
      </c>
      <c r="AC218" s="23" t="n">
        <v>5</v>
      </c>
      <c r="AD218" s="23" t="n">
        <v>1140</v>
      </c>
      <c r="AE218" s="21" t="s">
        <v>1232</v>
      </c>
      <c r="AF218" s="25" t="n">
        <v>136.8</v>
      </c>
      <c r="AG218" s="25" t="n">
        <v>256.842</v>
      </c>
      <c r="AH218" s="25" t="n">
        <v>7.41</v>
      </c>
      <c r="AI218" s="26" t="n">
        <v>228</v>
      </c>
      <c r="AJ218" s="26" t="n">
        <v>144</v>
      </c>
      <c r="AK218" s="26" t="n">
        <v>84</v>
      </c>
      <c r="AL218" s="26" t="n">
        <v>0</v>
      </c>
      <c r="AM218" s="27" t="s">
        <v>106</v>
      </c>
      <c r="AN218" s="28" t="s">
        <v>969</v>
      </c>
      <c r="AO218" s="28" t="s">
        <v>969</v>
      </c>
      <c r="AP218" s="29" t="n">
        <v>44332</v>
      </c>
      <c r="AQ218" s="29" t="n">
        <v>44340</v>
      </c>
      <c r="AR218" s="29" t="s">
        <v>970</v>
      </c>
      <c r="AS218" s="30" t="n">
        <v>44362</v>
      </c>
      <c r="AT218" s="31"/>
      <c r="AU218" s="32" t="s">
        <v>997</v>
      </c>
      <c r="AV218" s="21"/>
      <c r="AW218" s="27"/>
      <c r="AX218" s="33" t="s">
        <v>1235</v>
      </c>
      <c r="AY218" s="33" t="s">
        <v>1232</v>
      </c>
      <c r="AZ218" s="21" t="n">
        <v>10022137419</v>
      </c>
      <c r="BA218" s="21" t="s">
        <v>1236</v>
      </c>
      <c r="BB218" s="21" t="s">
        <v>1234</v>
      </c>
      <c r="BC218" s="21" t="s">
        <v>1191</v>
      </c>
      <c r="BD218" s="21" t="s">
        <v>87</v>
      </c>
      <c r="BE218" s="21" t="s">
        <v>118</v>
      </c>
      <c r="BF218" s="21"/>
      <c r="BG218" s="21"/>
      <c r="BH218" s="21" t="s">
        <v>976</v>
      </c>
      <c r="BI218" s="21" t="s">
        <v>1192</v>
      </c>
      <c r="BJ218" s="21" t="n">
        <v>228</v>
      </c>
      <c r="BK218" s="21" t="n">
        <v>5</v>
      </c>
      <c r="BL218" s="21" t="n">
        <f aca="false">BJ218*BK218</f>
        <v>1140</v>
      </c>
      <c r="BM218" s="21"/>
      <c r="BN218" s="21" t="n">
        <v>6505009000</v>
      </c>
      <c r="BO218" s="21" t="n">
        <v>94486610</v>
      </c>
      <c r="BP218" s="34" t="n">
        <v>44327</v>
      </c>
    </row>
    <row r="219" customFormat="false" ht="14.45" hidden="false" customHeight="false" outlineLevel="0" collapsed="false">
      <c r="A219" s="21" t="n">
        <v>2000</v>
      </c>
      <c r="B219" s="21" t="n">
        <v>100280620</v>
      </c>
      <c r="C219" s="21" t="n">
        <v>10</v>
      </c>
      <c r="D219" s="21" t="s">
        <v>1184</v>
      </c>
      <c r="E219" s="21" t="s">
        <v>1185</v>
      </c>
      <c r="F219" s="21" t="s">
        <v>962</v>
      </c>
      <c r="G219" s="21" t="s">
        <v>68</v>
      </c>
      <c r="H219" s="21" t="n">
        <v>135388</v>
      </c>
      <c r="I219" s="21" t="s">
        <v>69</v>
      </c>
      <c r="J219" s="21" t="s">
        <v>100</v>
      </c>
      <c r="K219" s="21" t="s">
        <v>1056</v>
      </c>
      <c r="L219" s="21" t="s">
        <v>1186</v>
      </c>
      <c r="M219" s="21" t="s">
        <v>1193</v>
      </c>
      <c r="N219" s="21" t="s">
        <v>1237</v>
      </c>
      <c r="O219" s="21" t="n">
        <v>10022137</v>
      </c>
      <c r="P219" s="22" t="n">
        <v>10022137530</v>
      </c>
      <c r="Q219" s="21" t="s">
        <v>196</v>
      </c>
      <c r="R219" s="21" t="s">
        <v>1085</v>
      </c>
      <c r="S219" s="21"/>
      <c r="T219" s="21" t="n">
        <v>6505009090</v>
      </c>
      <c r="U219" s="21" t="s">
        <v>968</v>
      </c>
      <c r="V219" s="21" t="s">
        <v>968</v>
      </c>
      <c r="W219" s="21" t="s">
        <v>968</v>
      </c>
      <c r="X219" s="21" t="s">
        <v>79</v>
      </c>
      <c r="Y219" s="21" t="n">
        <v>169</v>
      </c>
      <c r="Z219" s="21"/>
      <c r="AA219" s="21" t="n">
        <v>6757637</v>
      </c>
      <c r="AB219" s="21" t="s">
        <v>105</v>
      </c>
      <c r="AC219" s="23" t="n">
        <v>5</v>
      </c>
      <c r="AD219" s="23" t="n">
        <v>845</v>
      </c>
      <c r="AE219" s="21" t="s">
        <v>1237</v>
      </c>
      <c r="AF219" s="25" t="n">
        <v>101.4</v>
      </c>
      <c r="AG219" s="25" t="n">
        <v>190.3785</v>
      </c>
      <c r="AH219" s="25" t="n">
        <v>5.4925</v>
      </c>
      <c r="AI219" s="26" t="n">
        <v>169</v>
      </c>
      <c r="AJ219" s="26" t="n">
        <v>89</v>
      </c>
      <c r="AK219" s="26" t="n">
        <v>80</v>
      </c>
      <c r="AL219" s="26" t="n">
        <v>0</v>
      </c>
      <c r="AM219" s="27" t="s">
        <v>106</v>
      </c>
      <c r="AN219" s="28" t="s">
        <v>969</v>
      </c>
      <c r="AO219" s="28" t="s">
        <v>969</v>
      </c>
      <c r="AP219" s="29" t="n">
        <v>44332</v>
      </c>
      <c r="AQ219" s="29" t="n">
        <v>44340</v>
      </c>
      <c r="AR219" s="29" t="s">
        <v>970</v>
      </c>
      <c r="AS219" s="30" t="n">
        <v>44362</v>
      </c>
      <c r="AT219" s="31"/>
      <c r="AU219" s="32" t="s">
        <v>997</v>
      </c>
      <c r="AV219" s="21"/>
      <c r="AW219" s="27"/>
      <c r="AX219" s="33" t="s">
        <v>1238</v>
      </c>
      <c r="AY219" s="33" t="s">
        <v>1237</v>
      </c>
      <c r="AZ219" s="21" t="n">
        <v>10022137530</v>
      </c>
      <c r="BA219" s="21" t="s">
        <v>1239</v>
      </c>
      <c r="BB219" s="21" t="s">
        <v>1085</v>
      </c>
      <c r="BC219" s="21" t="s">
        <v>1191</v>
      </c>
      <c r="BD219" s="21" t="s">
        <v>87</v>
      </c>
      <c r="BE219" s="21" t="s">
        <v>118</v>
      </c>
      <c r="BF219" s="21"/>
      <c r="BG219" s="21"/>
      <c r="BH219" s="21" t="s">
        <v>976</v>
      </c>
      <c r="BI219" s="21" t="s">
        <v>1192</v>
      </c>
      <c r="BJ219" s="21" t="n">
        <v>169</v>
      </c>
      <c r="BK219" s="21" t="n">
        <v>5</v>
      </c>
      <c r="BL219" s="21" t="n">
        <f aca="false">BJ219*BK219</f>
        <v>845</v>
      </c>
      <c r="BM219" s="21"/>
      <c r="BN219" s="21" t="n">
        <v>6505009000</v>
      </c>
      <c r="BO219" s="21" t="n">
        <v>94486610</v>
      </c>
      <c r="BP219" s="34" t="n">
        <v>44327</v>
      </c>
    </row>
    <row r="220" customFormat="false" ht="43.15" hidden="false" customHeight="false" outlineLevel="0" collapsed="false">
      <c r="A220" s="21" t="n">
        <v>2000</v>
      </c>
      <c r="B220" s="21" t="n">
        <v>100279978</v>
      </c>
      <c r="C220" s="21" t="n">
        <v>10</v>
      </c>
      <c r="D220" s="21" t="s">
        <v>1240</v>
      </c>
      <c r="E220" s="21" t="s">
        <v>1241</v>
      </c>
      <c r="F220" s="21" t="s">
        <v>962</v>
      </c>
      <c r="G220" s="21" t="s">
        <v>68</v>
      </c>
      <c r="H220" s="21" t="n">
        <v>135388</v>
      </c>
      <c r="I220" s="21" t="s">
        <v>69</v>
      </c>
      <c r="J220" s="21" t="s">
        <v>100</v>
      </c>
      <c r="K220" s="21" t="s">
        <v>963</v>
      </c>
      <c r="L220" s="21" t="s">
        <v>964</v>
      </c>
      <c r="M220" s="21" t="s">
        <v>965</v>
      </c>
      <c r="N220" s="21" t="s">
        <v>1242</v>
      </c>
      <c r="O220" s="21" t="n">
        <v>10019927</v>
      </c>
      <c r="P220" s="22" t="n">
        <v>10019927102</v>
      </c>
      <c r="Q220" s="21" t="s">
        <v>221</v>
      </c>
      <c r="R220" s="21" t="s">
        <v>104</v>
      </c>
      <c r="S220" s="21"/>
      <c r="T220" s="21" t="n">
        <v>6109100010</v>
      </c>
      <c r="U220" s="21" t="s">
        <v>78</v>
      </c>
      <c r="V220" s="21" t="s">
        <v>78</v>
      </c>
      <c r="W220" s="21" t="s">
        <v>968</v>
      </c>
      <c r="X220" s="21" t="s">
        <v>79</v>
      </c>
      <c r="Y220" s="21" t="n">
        <v>106</v>
      </c>
      <c r="Z220" s="21"/>
      <c r="AA220" s="21" t="n">
        <v>6757697</v>
      </c>
      <c r="AB220" s="21" t="s">
        <v>105</v>
      </c>
      <c r="AC220" s="23" t="n">
        <v>6.25</v>
      </c>
      <c r="AD220" s="23" t="n">
        <v>662.5</v>
      </c>
      <c r="AE220" s="21" t="s">
        <v>1242</v>
      </c>
      <c r="AF220" s="25" t="n">
        <v>66.25</v>
      </c>
      <c r="AG220" s="25" t="n">
        <v>146.61125</v>
      </c>
      <c r="AH220" s="25" t="n">
        <v>4.30625</v>
      </c>
      <c r="AI220" s="26" t="n">
        <v>106</v>
      </c>
      <c r="AJ220" s="26" t="n">
        <v>0</v>
      </c>
      <c r="AK220" s="26" t="n">
        <v>108</v>
      </c>
      <c r="AL220" s="26" t="n">
        <v>-2</v>
      </c>
      <c r="AM220" s="27" t="s">
        <v>106</v>
      </c>
      <c r="AN220" s="28" t="s">
        <v>969</v>
      </c>
      <c r="AO220" s="28" t="s">
        <v>969</v>
      </c>
      <c r="AP220" s="29" t="n">
        <v>44332</v>
      </c>
      <c r="AQ220" s="29" t="n">
        <v>44340</v>
      </c>
      <c r="AR220" s="29" t="s">
        <v>970</v>
      </c>
      <c r="AS220" s="30" t="n">
        <v>44362</v>
      </c>
      <c r="AT220" s="31"/>
      <c r="AU220" s="32" t="s">
        <v>1243</v>
      </c>
      <c r="AV220" s="21"/>
      <c r="AW220" s="27"/>
      <c r="AX220" s="33" t="s">
        <v>1244</v>
      </c>
      <c r="AY220" s="33" t="s">
        <v>1242</v>
      </c>
      <c r="AZ220" s="21" t="n">
        <v>10019927102</v>
      </c>
      <c r="BA220" s="21" t="s">
        <v>1245</v>
      </c>
      <c r="BB220" s="21" t="s">
        <v>104</v>
      </c>
      <c r="BC220" s="21" t="s">
        <v>974</v>
      </c>
      <c r="BD220" s="21" t="s">
        <v>975</v>
      </c>
      <c r="BE220" s="21" t="s">
        <v>88</v>
      </c>
      <c r="BF220" s="21"/>
      <c r="BG220" s="21"/>
      <c r="BH220" s="21" t="s">
        <v>976</v>
      </c>
      <c r="BI220" s="21" t="s">
        <v>1246</v>
      </c>
      <c r="BJ220" s="21" t="n">
        <v>106</v>
      </c>
      <c r="BK220" s="21" t="n">
        <v>6.25</v>
      </c>
      <c r="BL220" s="21" t="n">
        <f aca="false">BJ220*BK220</f>
        <v>662.5</v>
      </c>
      <c r="BM220" s="21"/>
      <c r="BN220" s="21" t="n">
        <v>6109100000</v>
      </c>
      <c r="BO220" s="21" t="n">
        <v>94493914</v>
      </c>
      <c r="BP220" s="34" t="n">
        <v>44343</v>
      </c>
    </row>
    <row r="221" customFormat="false" ht="43.15" hidden="false" customHeight="false" outlineLevel="0" collapsed="false">
      <c r="A221" s="21" t="n">
        <v>2000</v>
      </c>
      <c r="B221" s="21" t="n">
        <v>100279993</v>
      </c>
      <c r="C221" s="21" t="n">
        <v>10</v>
      </c>
      <c r="D221" s="21" t="s">
        <v>1240</v>
      </c>
      <c r="E221" s="21" t="s">
        <v>1241</v>
      </c>
      <c r="F221" s="21" t="s">
        <v>962</v>
      </c>
      <c r="G221" s="21" t="s">
        <v>68</v>
      </c>
      <c r="H221" s="21" t="n">
        <v>135388</v>
      </c>
      <c r="I221" s="21" t="s">
        <v>69</v>
      </c>
      <c r="J221" s="21" t="s">
        <v>100</v>
      </c>
      <c r="K221" s="21" t="s">
        <v>963</v>
      </c>
      <c r="L221" s="21" t="s">
        <v>964</v>
      </c>
      <c r="M221" s="21" t="s">
        <v>965</v>
      </c>
      <c r="N221" s="21" t="s">
        <v>1247</v>
      </c>
      <c r="O221" s="21" t="n">
        <v>10019927</v>
      </c>
      <c r="P221" s="22" t="n">
        <v>10019927001</v>
      </c>
      <c r="Q221" s="21" t="s">
        <v>94</v>
      </c>
      <c r="R221" s="21" t="s">
        <v>991</v>
      </c>
      <c r="S221" s="21"/>
      <c r="T221" s="21" t="n">
        <v>6109100010</v>
      </c>
      <c r="U221" s="21" t="s">
        <v>78</v>
      </c>
      <c r="V221" s="21" t="s">
        <v>78</v>
      </c>
      <c r="W221" s="21" t="s">
        <v>968</v>
      </c>
      <c r="X221" s="21" t="s">
        <v>79</v>
      </c>
      <c r="Y221" s="21" t="n">
        <v>181</v>
      </c>
      <c r="Z221" s="21"/>
      <c r="AA221" s="21" t="n">
        <v>6757697</v>
      </c>
      <c r="AB221" s="21" t="s">
        <v>105</v>
      </c>
      <c r="AC221" s="23" t="n">
        <v>6.25</v>
      </c>
      <c r="AD221" s="23" t="n">
        <v>1131.25</v>
      </c>
      <c r="AE221" s="21" t="s">
        <v>1247</v>
      </c>
      <c r="AF221" s="25" t="n">
        <v>113.125</v>
      </c>
      <c r="AG221" s="25" t="n">
        <v>250.345625</v>
      </c>
      <c r="AH221" s="25" t="n">
        <v>7.353125</v>
      </c>
      <c r="AI221" s="26" t="n">
        <v>181</v>
      </c>
      <c r="AJ221" s="26" t="n">
        <v>30</v>
      </c>
      <c r="AK221" s="26" t="n">
        <v>154</v>
      </c>
      <c r="AL221" s="26" t="n">
        <v>-3</v>
      </c>
      <c r="AM221" s="27" t="s">
        <v>106</v>
      </c>
      <c r="AN221" s="28" t="s">
        <v>969</v>
      </c>
      <c r="AO221" s="28" t="s">
        <v>969</v>
      </c>
      <c r="AP221" s="29" t="n">
        <v>44332</v>
      </c>
      <c r="AQ221" s="29" t="n">
        <v>44340</v>
      </c>
      <c r="AR221" s="29" t="s">
        <v>970</v>
      </c>
      <c r="AS221" s="30" t="n">
        <v>44362</v>
      </c>
      <c r="AT221" s="31"/>
      <c r="AU221" s="32" t="s">
        <v>1243</v>
      </c>
      <c r="AV221" s="21"/>
      <c r="AW221" s="27"/>
      <c r="AX221" s="33" t="s">
        <v>1248</v>
      </c>
      <c r="AY221" s="33" t="s">
        <v>1247</v>
      </c>
      <c r="AZ221" s="21" t="n">
        <v>10019927001</v>
      </c>
      <c r="BA221" s="21" t="s">
        <v>1249</v>
      </c>
      <c r="BB221" s="21" t="s">
        <v>991</v>
      </c>
      <c r="BC221" s="21" t="s">
        <v>974</v>
      </c>
      <c r="BD221" s="21" t="s">
        <v>975</v>
      </c>
      <c r="BE221" s="21" t="s">
        <v>88</v>
      </c>
      <c r="BF221" s="21"/>
      <c r="BG221" s="21"/>
      <c r="BH221" s="21" t="s">
        <v>976</v>
      </c>
      <c r="BI221" s="21" t="s">
        <v>1246</v>
      </c>
      <c r="BJ221" s="21" t="n">
        <v>181</v>
      </c>
      <c r="BK221" s="21" t="n">
        <v>6.25</v>
      </c>
      <c r="BL221" s="21" t="n">
        <f aca="false">BJ221*BK221</f>
        <v>1131.25</v>
      </c>
      <c r="BM221" s="21"/>
      <c r="BN221" s="21" t="n">
        <v>6109100000</v>
      </c>
      <c r="BO221" s="21" t="n">
        <v>94493914</v>
      </c>
      <c r="BP221" s="34" t="n">
        <v>44343</v>
      </c>
    </row>
    <row r="222" customFormat="false" ht="43.15" hidden="false" customHeight="false" outlineLevel="0" collapsed="false">
      <c r="A222" s="21" t="n">
        <v>2000</v>
      </c>
      <c r="B222" s="21" t="n">
        <v>100280018</v>
      </c>
      <c r="C222" s="21" t="n">
        <v>10</v>
      </c>
      <c r="D222" s="21" t="s">
        <v>1240</v>
      </c>
      <c r="E222" s="21" t="s">
        <v>1241</v>
      </c>
      <c r="F222" s="21" t="s">
        <v>962</v>
      </c>
      <c r="G222" s="21" t="s">
        <v>68</v>
      </c>
      <c r="H222" s="21" t="n">
        <v>135388</v>
      </c>
      <c r="I222" s="21" t="s">
        <v>69</v>
      </c>
      <c r="J222" s="21" t="s">
        <v>100</v>
      </c>
      <c r="K222" s="21" t="s">
        <v>963</v>
      </c>
      <c r="L222" s="21" t="s">
        <v>964</v>
      </c>
      <c r="M222" s="21" t="s">
        <v>1003</v>
      </c>
      <c r="N222" s="21" t="s">
        <v>1250</v>
      </c>
      <c r="O222" s="21" t="n">
        <v>10020870</v>
      </c>
      <c r="P222" s="22" t="n">
        <v>10020870530</v>
      </c>
      <c r="Q222" s="21" t="s">
        <v>196</v>
      </c>
      <c r="R222" s="21" t="s">
        <v>1085</v>
      </c>
      <c r="S222" s="21"/>
      <c r="T222" s="21" t="n">
        <v>6110209900</v>
      </c>
      <c r="U222" s="21" t="s">
        <v>78</v>
      </c>
      <c r="V222" s="21" t="s">
        <v>78</v>
      </c>
      <c r="W222" s="21" t="s">
        <v>968</v>
      </c>
      <c r="X222" s="21" t="s">
        <v>79</v>
      </c>
      <c r="Y222" s="21" t="n">
        <v>24</v>
      </c>
      <c r="Z222" s="21"/>
      <c r="AA222" s="21" t="n">
        <v>6757697</v>
      </c>
      <c r="AB222" s="21" t="s">
        <v>105</v>
      </c>
      <c r="AC222" s="23" t="n">
        <v>12.5</v>
      </c>
      <c r="AD222" s="23" t="n">
        <v>300</v>
      </c>
      <c r="AE222" s="21" t="s">
        <v>1250</v>
      </c>
      <c r="AF222" s="25" t="n">
        <v>30</v>
      </c>
      <c r="AG222" s="25" t="n">
        <v>66.39</v>
      </c>
      <c r="AH222" s="25" t="n">
        <v>1.95</v>
      </c>
      <c r="AI222" s="26" t="n">
        <v>24</v>
      </c>
      <c r="AJ222" s="26" t="n">
        <v>22</v>
      </c>
      <c r="AK222" s="26" t="n">
        <v>0</v>
      </c>
      <c r="AL222" s="26" t="n">
        <v>2</v>
      </c>
      <c r="AM222" s="27" t="s">
        <v>106</v>
      </c>
      <c r="AN222" s="28" t="s">
        <v>969</v>
      </c>
      <c r="AO222" s="28" t="s">
        <v>969</v>
      </c>
      <c r="AP222" s="29" t="n">
        <v>44332</v>
      </c>
      <c r="AQ222" s="29" t="n">
        <v>44340</v>
      </c>
      <c r="AR222" s="29" t="s">
        <v>970</v>
      </c>
      <c r="AS222" s="30" t="n">
        <v>44362</v>
      </c>
      <c r="AT222" s="31"/>
      <c r="AU222" s="32" t="s">
        <v>1243</v>
      </c>
      <c r="AV222" s="21"/>
      <c r="AW222" s="27"/>
      <c r="AX222" s="33" t="s">
        <v>1251</v>
      </c>
      <c r="AY222" s="33" t="s">
        <v>1250</v>
      </c>
      <c r="AZ222" s="21" t="n">
        <v>10020870530</v>
      </c>
      <c r="BA222" s="21" t="s">
        <v>1252</v>
      </c>
      <c r="BB222" s="21" t="s">
        <v>1085</v>
      </c>
      <c r="BC222" s="21" t="s">
        <v>1016</v>
      </c>
      <c r="BD222" s="21" t="s">
        <v>201</v>
      </c>
      <c r="BE222" s="21" t="s">
        <v>88</v>
      </c>
      <c r="BF222" s="21"/>
      <c r="BG222" s="21"/>
      <c r="BH222" s="21" t="s">
        <v>976</v>
      </c>
      <c r="BI222" s="21" t="s">
        <v>1246</v>
      </c>
      <c r="BJ222" s="21" t="n">
        <v>24</v>
      </c>
      <c r="BK222" s="21" t="n">
        <v>12.5</v>
      </c>
      <c r="BL222" s="21" t="n">
        <f aca="false">BJ222*BK222</f>
        <v>300</v>
      </c>
      <c r="BM222" s="21"/>
      <c r="BN222" s="21" t="n">
        <v>6110209900</v>
      </c>
      <c r="BO222" s="21" t="n">
        <v>94493914</v>
      </c>
      <c r="BP222" s="34" t="n">
        <v>44343</v>
      </c>
    </row>
    <row r="223" customFormat="false" ht="43.15" hidden="false" customHeight="false" outlineLevel="0" collapsed="false">
      <c r="A223" s="21" t="n">
        <v>2000</v>
      </c>
      <c r="B223" s="21" t="n">
        <v>100280051</v>
      </c>
      <c r="C223" s="21" t="n">
        <v>10</v>
      </c>
      <c r="D223" s="21" t="s">
        <v>1240</v>
      </c>
      <c r="E223" s="21" t="s">
        <v>1241</v>
      </c>
      <c r="F223" s="21" t="s">
        <v>962</v>
      </c>
      <c r="G223" s="21" t="s">
        <v>68</v>
      </c>
      <c r="H223" s="21" t="n">
        <v>135388</v>
      </c>
      <c r="I223" s="21" t="s">
        <v>69</v>
      </c>
      <c r="J223" s="21" t="s">
        <v>100</v>
      </c>
      <c r="K223" s="21" t="s">
        <v>963</v>
      </c>
      <c r="L223" s="21" t="s">
        <v>964</v>
      </c>
      <c r="M223" s="21" t="s">
        <v>1003</v>
      </c>
      <c r="N223" s="21" t="s">
        <v>1253</v>
      </c>
      <c r="O223" s="21" t="n">
        <v>10020872</v>
      </c>
      <c r="P223" s="22" t="n">
        <v>10020872001</v>
      </c>
      <c r="Q223" s="21" t="s">
        <v>94</v>
      </c>
      <c r="R223" s="21" t="s">
        <v>991</v>
      </c>
      <c r="S223" s="21"/>
      <c r="T223" s="21" t="n">
        <v>6110209900</v>
      </c>
      <c r="U223" s="21" t="s">
        <v>78</v>
      </c>
      <c r="V223" s="21" t="s">
        <v>78</v>
      </c>
      <c r="W223" s="21" t="s">
        <v>968</v>
      </c>
      <c r="X223" s="21" t="s">
        <v>79</v>
      </c>
      <c r="Y223" s="21" t="n">
        <v>82</v>
      </c>
      <c r="Z223" s="21"/>
      <c r="AA223" s="21" t="n">
        <v>6757697</v>
      </c>
      <c r="AB223" s="21" t="s">
        <v>105</v>
      </c>
      <c r="AC223" s="23" t="n">
        <v>13.75</v>
      </c>
      <c r="AD223" s="23" t="n">
        <v>1127.5</v>
      </c>
      <c r="AE223" s="21" t="s">
        <v>1253</v>
      </c>
      <c r="AF223" s="25" t="n">
        <v>112.75</v>
      </c>
      <c r="AG223" s="25" t="n">
        <v>249.51575</v>
      </c>
      <c r="AH223" s="25" t="n">
        <v>7.32875</v>
      </c>
      <c r="AI223" s="26" t="n">
        <v>82</v>
      </c>
      <c r="AJ223" s="26" t="n">
        <v>27</v>
      </c>
      <c r="AK223" s="26" t="n">
        <v>55</v>
      </c>
      <c r="AL223" s="26" t="n">
        <v>0</v>
      </c>
      <c r="AM223" s="27" t="s">
        <v>106</v>
      </c>
      <c r="AN223" s="28" t="s">
        <v>969</v>
      </c>
      <c r="AO223" s="28" t="s">
        <v>969</v>
      </c>
      <c r="AP223" s="29" t="n">
        <v>44332</v>
      </c>
      <c r="AQ223" s="29" t="n">
        <v>44340</v>
      </c>
      <c r="AR223" s="29" t="s">
        <v>970</v>
      </c>
      <c r="AS223" s="30" t="n">
        <v>44362</v>
      </c>
      <c r="AT223" s="31"/>
      <c r="AU223" s="32" t="s">
        <v>1243</v>
      </c>
      <c r="AV223" s="21"/>
      <c r="AW223" s="27"/>
      <c r="AX223" s="33" t="s">
        <v>1254</v>
      </c>
      <c r="AY223" s="33" t="s">
        <v>1253</v>
      </c>
      <c r="AZ223" s="21" t="n">
        <v>10020872001</v>
      </c>
      <c r="BA223" s="21" t="s">
        <v>1255</v>
      </c>
      <c r="BB223" s="21" t="s">
        <v>991</v>
      </c>
      <c r="BC223" s="21" t="s">
        <v>1016</v>
      </c>
      <c r="BD223" s="21" t="s">
        <v>201</v>
      </c>
      <c r="BE223" s="21" t="s">
        <v>1256</v>
      </c>
      <c r="BF223" s="21"/>
      <c r="BG223" s="21"/>
      <c r="BH223" s="21" t="s">
        <v>976</v>
      </c>
      <c r="BI223" s="21" t="s">
        <v>1246</v>
      </c>
      <c r="BJ223" s="21" t="n">
        <v>82</v>
      </c>
      <c r="BK223" s="21" t="n">
        <v>13.75</v>
      </c>
      <c r="BL223" s="21" t="n">
        <f aca="false">BJ223*BK223</f>
        <v>1127.5</v>
      </c>
      <c r="BM223" s="21"/>
      <c r="BN223" s="21" t="n">
        <v>6110209900</v>
      </c>
      <c r="BO223" s="21" t="n">
        <v>94493914</v>
      </c>
      <c r="BP223" s="34" t="n">
        <v>44343</v>
      </c>
    </row>
    <row r="224" customFormat="false" ht="43.15" hidden="false" customHeight="false" outlineLevel="0" collapsed="false">
      <c r="A224" s="21" t="n">
        <v>2000</v>
      </c>
      <c r="B224" s="21" t="n">
        <v>100280073</v>
      </c>
      <c r="C224" s="21" t="n">
        <v>10</v>
      </c>
      <c r="D224" s="21" t="s">
        <v>1240</v>
      </c>
      <c r="E224" s="21" t="s">
        <v>1241</v>
      </c>
      <c r="F224" s="21" t="s">
        <v>962</v>
      </c>
      <c r="G224" s="21" t="s">
        <v>68</v>
      </c>
      <c r="H224" s="21" t="n">
        <v>135388</v>
      </c>
      <c r="I224" s="21" t="s">
        <v>69</v>
      </c>
      <c r="J224" s="21" t="s">
        <v>100</v>
      </c>
      <c r="K224" s="21" t="s">
        <v>963</v>
      </c>
      <c r="L224" s="21" t="s">
        <v>964</v>
      </c>
      <c r="M224" s="21" t="s">
        <v>1003</v>
      </c>
      <c r="N224" s="21" t="s">
        <v>1257</v>
      </c>
      <c r="O224" s="21" t="n">
        <v>10020872</v>
      </c>
      <c r="P224" s="22" t="n">
        <v>10020872530</v>
      </c>
      <c r="Q224" s="21" t="s">
        <v>196</v>
      </c>
      <c r="R224" s="21" t="s">
        <v>1085</v>
      </c>
      <c r="S224" s="21"/>
      <c r="T224" s="21" t="n">
        <v>6110209900</v>
      </c>
      <c r="U224" s="21" t="s">
        <v>78</v>
      </c>
      <c r="V224" s="21" t="s">
        <v>78</v>
      </c>
      <c r="W224" s="21" t="s">
        <v>968</v>
      </c>
      <c r="X224" s="21" t="s">
        <v>79</v>
      </c>
      <c r="Y224" s="21" t="n">
        <v>97</v>
      </c>
      <c r="Z224" s="21"/>
      <c r="AA224" s="21" t="n">
        <v>6757697</v>
      </c>
      <c r="AB224" s="21" t="s">
        <v>105</v>
      </c>
      <c r="AC224" s="23" t="n">
        <v>13.75</v>
      </c>
      <c r="AD224" s="23" t="n">
        <v>1333.75</v>
      </c>
      <c r="AE224" s="21" t="s">
        <v>1257</v>
      </c>
      <c r="AF224" s="25" t="n">
        <v>133.375</v>
      </c>
      <c r="AG224" s="25" t="n">
        <v>295.158875</v>
      </c>
      <c r="AH224" s="25" t="n">
        <v>8.669375</v>
      </c>
      <c r="AI224" s="26" t="n">
        <v>97</v>
      </c>
      <c r="AJ224" s="26" t="n">
        <v>44</v>
      </c>
      <c r="AK224" s="26" t="n">
        <v>53</v>
      </c>
      <c r="AL224" s="26" t="n">
        <v>0</v>
      </c>
      <c r="AM224" s="27" t="s">
        <v>106</v>
      </c>
      <c r="AN224" s="28" t="s">
        <v>969</v>
      </c>
      <c r="AO224" s="28" t="s">
        <v>969</v>
      </c>
      <c r="AP224" s="29" t="n">
        <v>44332</v>
      </c>
      <c r="AQ224" s="29" t="n">
        <v>44340</v>
      </c>
      <c r="AR224" s="29" t="s">
        <v>970</v>
      </c>
      <c r="AS224" s="30" t="n">
        <v>44362</v>
      </c>
      <c r="AT224" s="31"/>
      <c r="AU224" s="32" t="s">
        <v>1243</v>
      </c>
      <c r="AV224" s="21"/>
      <c r="AW224" s="27"/>
      <c r="AX224" s="33" t="s">
        <v>1258</v>
      </c>
      <c r="AY224" s="33" t="s">
        <v>1257</v>
      </c>
      <c r="AZ224" s="21" t="n">
        <v>10020872530</v>
      </c>
      <c r="BA224" s="21" t="s">
        <v>1259</v>
      </c>
      <c r="BB224" s="21" t="s">
        <v>1085</v>
      </c>
      <c r="BC224" s="21" t="s">
        <v>1016</v>
      </c>
      <c r="BD224" s="21" t="s">
        <v>201</v>
      </c>
      <c r="BE224" s="21" t="s">
        <v>1256</v>
      </c>
      <c r="BF224" s="21"/>
      <c r="BG224" s="21"/>
      <c r="BH224" s="21" t="s">
        <v>976</v>
      </c>
      <c r="BI224" s="21" t="s">
        <v>1246</v>
      </c>
      <c r="BJ224" s="21" t="n">
        <v>97</v>
      </c>
      <c r="BK224" s="21" t="n">
        <v>13.75</v>
      </c>
      <c r="BL224" s="21" t="n">
        <f aca="false">BJ224*BK224</f>
        <v>1333.75</v>
      </c>
      <c r="BM224" s="21"/>
      <c r="BN224" s="21" t="n">
        <v>6110209900</v>
      </c>
      <c r="BO224" s="21" t="n">
        <v>94493914</v>
      </c>
      <c r="BP224" s="34" t="n">
        <v>44343</v>
      </c>
    </row>
    <row r="225" customFormat="false" ht="43.15" hidden="false" customHeight="false" outlineLevel="0" collapsed="false">
      <c r="A225" s="21" t="n">
        <v>2000</v>
      </c>
      <c r="B225" s="21" t="n">
        <v>100280085</v>
      </c>
      <c r="C225" s="21" t="n">
        <v>10</v>
      </c>
      <c r="D225" s="21" t="s">
        <v>1240</v>
      </c>
      <c r="E225" s="21" t="s">
        <v>1241</v>
      </c>
      <c r="F225" s="21" t="s">
        <v>962</v>
      </c>
      <c r="G225" s="21" t="s">
        <v>68</v>
      </c>
      <c r="H225" s="21" t="n">
        <v>135388</v>
      </c>
      <c r="I225" s="21" t="s">
        <v>69</v>
      </c>
      <c r="J225" s="21" t="s">
        <v>100</v>
      </c>
      <c r="K225" s="21" t="s">
        <v>963</v>
      </c>
      <c r="L225" s="21" t="s">
        <v>964</v>
      </c>
      <c r="M225" s="21" t="s">
        <v>1003</v>
      </c>
      <c r="N225" s="21" t="s">
        <v>1260</v>
      </c>
      <c r="O225" s="21" t="n">
        <v>10020872</v>
      </c>
      <c r="P225" s="22" t="n">
        <v>10020872741</v>
      </c>
      <c r="Q225" s="21" t="s">
        <v>216</v>
      </c>
      <c r="R225" s="21" t="s">
        <v>979</v>
      </c>
      <c r="S225" s="21"/>
      <c r="T225" s="21" t="n">
        <v>6110209900</v>
      </c>
      <c r="U225" s="21" t="s">
        <v>78</v>
      </c>
      <c r="V225" s="21" t="s">
        <v>78</v>
      </c>
      <c r="W225" s="21" t="s">
        <v>968</v>
      </c>
      <c r="X225" s="21" t="s">
        <v>79</v>
      </c>
      <c r="Y225" s="21" t="n">
        <v>34</v>
      </c>
      <c r="Z225" s="21"/>
      <c r="AA225" s="21" t="n">
        <v>6757697</v>
      </c>
      <c r="AB225" s="21" t="s">
        <v>105</v>
      </c>
      <c r="AC225" s="23" t="n">
        <v>13.75</v>
      </c>
      <c r="AD225" s="23" t="n">
        <v>467.5</v>
      </c>
      <c r="AE225" s="21" t="s">
        <v>1260</v>
      </c>
      <c r="AF225" s="25" t="n">
        <v>46.75</v>
      </c>
      <c r="AG225" s="25" t="n">
        <v>103.45775</v>
      </c>
      <c r="AH225" s="25" t="n">
        <v>3.03875</v>
      </c>
      <c r="AI225" s="26" t="n">
        <v>34</v>
      </c>
      <c r="AJ225" s="26" t="n">
        <v>34</v>
      </c>
      <c r="AK225" s="26" t="n">
        <v>0</v>
      </c>
      <c r="AL225" s="26" t="n">
        <v>0</v>
      </c>
      <c r="AM225" s="27" t="s">
        <v>106</v>
      </c>
      <c r="AN225" s="28" t="s">
        <v>969</v>
      </c>
      <c r="AO225" s="28" t="s">
        <v>969</v>
      </c>
      <c r="AP225" s="29" t="n">
        <v>44332</v>
      </c>
      <c r="AQ225" s="29" t="n">
        <v>44340</v>
      </c>
      <c r="AR225" s="29" t="s">
        <v>970</v>
      </c>
      <c r="AS225" s="30" t="n">
        <v>44362</v>
      </c>
      <c r="AT225" s="31"/>
      <c r="AU225" s="32" t="s">
        <v>1243</v>
      </c>
      <c r="AV225" s="21"/>
      <c r="AW225" s="27"/>
      <c r="AX225" s="33" t="s">
        <v>1261</v>
      </c>
      <c r="AY225" s="33" t="s">
        <v>1260</v>
      </c>
      <c r="AZ225" s="21" t="n">
        <v>10020872741</v>
      </c>
      <c r="BA225" s="21" t="s">
        <v>1262</v>
      </c>
      <c r="BB225" s="21" t="s">
        <v>979</v>
      </c>
      <c r="BC225" s="21" t="s">
        <v>1016</v>
      </c>
      <c r="BD225" s="21" t="s">
        <v>201</v>
      </c>
      <c r="BE225" s="21" t="s">
        <v>1256</v>
      </c>
      <c r="BF225" s="21"/>
      <c r="BG225" s="21"/>
      <c r="BH225" s="21" t="s">
        <v>976</v>
      </c>
      <c r="BI225" s="21" t="s">
        <v>1246</v>
      </c>
      <c r="BJ225" s="21" t="n">
        <v>34</v>
      </c>
      <c r="BK225" s="21" t="n">
        <v>13.75</v>
      </c>
      <c r="BL225" s="21" t="n">
        <f aca="false">BJ225*BK225</f>
        <v>467.5</v>
      </c>
      <c r="BM225" s="21"/>
      <c r="BN225" s="21" t="n">
        <v>6110209900</v>
      </c>
      <c r="BO225" s="21" t="n">
        <v>94493914</v>
      </c>
      <c r="BP225" s="34" t="n">
        <v>44343</v>
      </c>
    </row>
    <row r="226" customFormat="false" ht="43.15" hidden="false" customHeight="false" outlineLevel="0" collapsed="false">
      <c r="A226" s="21" t="n">
        <v>2000</v>
      </c>
      <c r="B226" s="21" t="n">
        <v>100280104</v>
      </c>
      <c r="C226" s="21" t="n">
        <v>10</v>
      </c>
      <c r="D226" s="21" t="s">
        <v>1240</v>
      </c>
      <c r="E226" s="21" t="s">
        <v>1241</v>
      </c>
      <c r="F226" s="21" t="s">
        <v>962</v>
      </c>
      <c r="G226" s="21" t="s">
        <v>68</v>
      </c>
      <c r="H226" s="21" t="n">
        <v>135388</v>
      </c>
      <c r="I226" s="21" t="s">
        <v>69</v>
      </c>
      <c r="J226" s="21" t="s">
        <v>100</v>
      </c>
      <c r="K226" s="21" t="s">
        <v>963</v>
      </c>
      <c r="L226" s="21" t="s">
        <v>1018</v>
      </c>
      <c r="M226" s="21" t="s">
        <v>1019</v>
      </c>
      <c r="N226" s="21" t="s">
        <v>1263</v>
      </c>
      <c r="O226" s="21" t="n">
        <v>10020873</v>
      </c>
      <c r="P226" s="22" t="n">
        <v>10020873001</v>
      </c>
      <c r="Q226" s="21" t="s">
        <v>94</v>
      </c>
      <c r="R226" s="21" t="s">
        <v>991</v>
      </c>
      <c r="S226" s="21"/>
      <c r="T226" s="21" t="n">
        <v>6104620000</v>
      </c>
      <c r="U226" s="21" t="s">
        <v>78</v>
      </c>
      <c r="V226" s="21" t="s">
        <v>78</v>
      </c>
      <c r="W226" s="21" t="s">
        <v>968</v>
      </c>
      <c r="X226" s="21" t="s">
        <v>79</v>
      </c>
      <c r="Y226" s="21" t="n">
        <v>57</v>
      </c>
      <c r="Z226" s="21"/>
      <c r="AA226" s="21" t="n">
        <v>6757697</v>
      </c>
      <c r="AB226" s="21" t="s">
        <v>105</v>
      </c>
      <c r="AC226" s="23" t="n">
        <v>12.5</v>
      </c>
      <c r="AD226" s="23" t="n">
        <v>712.5</v>
      </c>
      <c r="AE226" s="21" t="s">
        <v>1263</v>
      </c>
      <c r="AF226" s="25" t="n">
        <v>71.25</v>
      </c>
      <c r="AG226" s="25" t="n">
        <v>157.67625</v>
      </c>
      <c r="AH226" s="25" t="n">
        <v>4.63125</v>
      </c>
      <c r="AI226" s="26" t="n">
        <v>57</v>
      </c>
      <c r="AJ226" s="26" t="n">
        <v>57</v>
      </c>
      <c r="AK226" s="26" t="n">
        <v>0</v>
      </c>
      <c r="AL226" s="26" t="n">
        <v>0</v>
      </c>
      <c r="AM226" s="27" t="s">
        <v>106</v>
      </c>
      <c r="AN226" s="28" t="s">
        <v>969</v>
      </c>
      <c r="AO226" s="28" t="s">
        <v>969</v>
      </c>
      <c r="AP226" s="29" t="n">
        <v>44332</v>
      </c>
      <c r="AQ226" s="29" t="n">
        <v>44340</v>
      </c>
      <c r="AR226" s="29" t="s">
        <v>970</v>
      </c>
      <c r="AS226" s="30" t="n">
        <v>44362</v>
      </c>
      <c r="AT226" s="31"/>
      <c r="AU226" s="32" t="s">
        <v>1243</v>
      </c>
      <c r="AV226" s="21"/>
      <c r="AW226" s="27"/>
      <c r="AX226" s="33" t="s">
        <v>1264</v>
      </c>
      <c r="AY226" s="33" t="s">
        <v>1263</v>
      </c>
      <c r="AZ226" s="21" t="n">
        <v>10020873001</v>
      </c>
      <c r="BA226" s="21" t="s">
        <v>1265</v>
      </c>
      <c r="BB226" s="21" t="s">
        <v>991</v>
      </c>
      <c r="BC226" s="21" t="s">
        <v>1023</v>
      </c>
      <c r="BD226" s="21" t="s">
        <v>201</v>
      </c>
      <c r="BE226" s="21" t="s">
        <v>1256</v>
      </c>
      <c r="BF226" s="21"/>
      <c r="BG226" s="21"/>
      <c r="BH226" s="21" t="s">
        <v>976</v>
      </c>
      <c r="BI226" s="21" t="s">
        <v>1246</v>
      </c>
      <c r="BJ226" s="21" t="n">
        <v>57</v>
      </c>
      <c r="BK226" s="21" t="n">
        <v>12.5</v>
      </c>
      <c r="BL226" s="21" t="n">
        <f aca="false">BJ226*BK226</f>
        <v>712.5</v>
      </c>
      <c r="BM226" s="21"/>
      <c r="BN226" s="21" t="n">
        <v>6104620000</v>
      </c>
      <c r="BO226" s="21" t="n">
        <v>94493914</v>
      </c>
      <c r="BP226" s="34" t="n">
        <v>44343</v>
      </c>
    </row>
    <row r="227" customFormat="false" ht="43.15" hidden="false" customHeight="false" outlineLevel="0" collapsed="false">
      <c r="A227" s="21" t="n">
        <v>2000</v>
      </c>
      <c r="B227" s="21" t="n">
        <v>100280482</v>
      </c>
      <c r="C227" s="21" t="n">
        <v>10</v>
      </c>
      <c r="D227" s="21" t="s">
        <v>1240</v>
      </c>
      <c r="E227" s="21" t="s">
        <v>1241</v>
      </c>
      <c r="F227" s="21" t="s">
        <v>962</v>
      </c>
      <c r="G227" s="21" t="s">
        <v>68</v>
      </c>
      <c r="H227" s="21" t="n">
        <v>135388</v>
      </c>
      <c r="I227" s="21" t="s">
        <v>69</v>
      </c>
      <c r="J227" s="21" t="s">
        <v>100</v>
      </c>
      <c r="K227" s="21" t="s">
        <v>963</v>
      </c>
      <c r="L227" s="21" t="s">
        <v>964</v>
      </c>
      <c r="M227" s="21" t="s">
        <v>1003</v>
      </c>
      <c r="N227" s="21" t="s">
        <v>1266</v>
      </c>
      <c r="O227" s="21" t="n">
        <v>10019922</v>
      </c>
      <c r="P227" s="22" t="n">
        <v>10019922001</v>
      </c>
      <c r="Q227" s="21" t="s">
        <v>94</v>
      </c>
      <c r="R227" s="21" t="s">
        <v>991</v>
      </c>
      <c r="S227" s="21"/>
      <c r="T227" s="21" t="n">
        <v>6101209000</v>
      </c>
      <c r="U227" s="21" t="s">
        <v>78</v>
      </c>
      <c r="V227" s="21" t="s">
        <v>78</v>
      </c>
      <c r="W227" s="21" t="s">
        <v>968</v>
      </c>
      <c r="X227" s="21" t="s">
        <v>79</v>
      </c>
      <c r="Y227" s="21" t="n">
        <v>65</v>
      </c>
      <c r="Z227" s="21"/>
      <c r="AA227" s="21" t="n">
        <v>6757697</v>
      </c>
      <c r="AB227" s="21" t="s">
        <v>105</v>
      </c>
      <c r="AC227" s="23" t="n">
        <v>15</v>
      </c>
      <c r="AD227" s="23" t="n">
        <v>975</v>
      </c>
      <c r="AE227" s="21" t="s">
        <v>1266</v>
      </c>
      <c r="AF227" s="25" t="n">
        <v>97.5</v>
      </c>
      <c r="AG227" s="25" t="n">
        <v>215.7675</v>
      </c>
      <c r="AH227" s="25" t="n">
        <v>6.3375</v>
      </c>
      <c r="AI227" s="26" t="n">
        <v>65</v>
      </c>
      <c r="AJ227" s="26" t="n">
        <v>65</v>
      </c>
      <c r="AK227" s="26" t="n">
        <v>0</v>
      </c>
      <c r="AL227" s="26" t="n">
        <v>0</v>
      </c>
      <c r="AM227" s="27" t="s">
        <v>106</v>
      </c>
      <c r="AN227" s="28" t="s">
        <v>969</v>
      </c>
      <c r="AO227" s="28" t="s">
        <v>969</v>
      </c>
      <c r="AP227" s="29" t="n">
        <v>44332</v>
      </c>
      <c r="AQ227" s="29" t="n">
        <v>44340</v>
      </c>
      <c r="AR227" s="29" t="s">
        <v>970</v>
      </c>
      <c r="AS227" s="30" t="n">
        <v>44362</v>
      </c>
      <c r="AT227" s="31"/>
      <c r="AU227" s="32" t="s">
        <v>1243</v>
      </c>
      <c r="AV227" s="21"/>
      <c r="AW227" s="27"/>
      <c r="AX227" s="33" t="s">
        <v>1267</v>
      </c>
      <c r="AY227" s="33" t="s">
        <v>1266</v>
      </c>
      <c r="AZ227" s="21" t="n">
        <v>10019922001</v>
      </c>
      <c r="BA227" s="21" t="s">
        <v>1268</v>
      </c>
      <c r="BB227" s="21" t="s">
        <v>991</v>
      </c>
      <c r="BC227" s="21" t="s">
        <v>1016</v>
      </c>
      <c r="BD227" s="21" t="s">
        <v>975</v>
      </c>
      <c r="BE227" s="21" t="s">
        <v>1256</v>
      </c>
      <c r="BF227" s="21"/>
      <c r="BG227" s="21"/>
      <c r="BH227" s="21" t="s">
        <v>976</v>
      </c>
      <c r="BI227" s="21" t="s">
        <v>1246</v>
      </c>
      <c r="BJ227" s="21" t="n">
        <v>65</v>
      </c>
      <c r="BK227" s="21" t="n">
        <v>15</v>
      </c>
      <c r="BL227" s="21" t="n">
        <f aca="false">BJ227*BK227</f>
        <v>975</v>
      </c>
      <c r="BM227" s="21"/>
      <c r="BN227" s="21" t="n">
        <v>6110209100</v>
      </c>
      <c r="BO227" s="21" t="n">
        <v>94493914</v>
      </c>
      <c r="BP227" s="34" t="n">
        <v>44343</v>
      </c>
    </row>
    <row r="228" customFormat="false" ht="43.15" hidden="false" customHeight="false" outlineLevel="0" collapsed="false">
      <c r="A228" s="21" t="n">
        <v>2000</v>
      </c>
      <c r="B228" s="21" t="n">
        <v>100280484</v>
      </c>
      <c r="C228" s="21" t="n">
        <v>10</v>
      </c>
      <c r="D228" s="21" t="s">
        <v>1240</v>
      </c>
      <c r="E228" s="21" t="s">
        <v>1241</v>
      </c>
      <c r="F228" s="21" t="s">
        <v>962</v>
      </c>
      <c r="G228" s="21" t="s">
        <v>68</v>
      </c>
      <c r="H228" s="21" t="n">
        <v>135388</v>
      </c>
      <c r="I228" s="21" t="s">
        <v>69</v>
      </c>
      <c r="J228" s="21" t="s">
        <v>100</v>
      </c>
      <c r="K228" s="21" t="s">
        <v>963</v>
      </c>
      <c r="L228" s="21" t="s">
        <v>964</v>
      </c>
      <c r="M228" s="21" t="s">
        <v>1003</v>
      </c>
      <c r="N228" s="21" t="s">
        <v>1269</v>
      </c>
      <c r="O228" s="21" t="n">
        <v>10019923</v>
      </c>
      <c r="P228" s="22" t="n">
        <v>10019923001</v>
      </c>
      <c r="Q228" s="21" t="s">
        <v>94</v>
      </c>
      <c r="R228" s="21" t="s">
        <v>991</v>
      </c>
      <c r="S228" s="21"/>
      <c r="T228" s="21" t="n">
        <v>6110209100</v>
      </c>
      <c r="U228" s="21" t="s">
        <v>78</v>
      </c>
      <c r="V228" s="21" t="s">
        <v>78</v>
      </c>
      <c r="W228" s="21" t="s">
        <v>968</v>
      </c>
      <c r="X228" s="21" t="s">
        <v>79</v>
      </c>
      <c r="Y228" s="21" t="n">
        <v>54</v>
      </c>
      <c r="Z228" s="21"/>
      <c r="AA228" s="21" t="n">
        <v>6757697</v>
      </c>
      <c r="AB228" s="21" t="s">
        <v>105</v>
      </c>
      <c r="AC228" s="23" t="n">
        <v>13.75</v>
      </c>
      <c r="AD228" s="23" t="n">
        <v>742.5</v>
      </c>
      <c r="AE228" s="21" t="s">
        <v>1269</v>
      </c>
      <c r="AF228" s="25" t="n">
        <v>74.25</v>
      </c>
      <c r="AG228" s="25" t="n">
        <v>164.31525</v>
      </c>
      <c r="AH228" s="25" t="n">
        <v>4.82625</v>
      </c>
      <c r="AI228" s="26" t="n">
        <v>54</v>
      </c>
      <c r="AJ228" s="26" t="n">
        <v>55</v>
      </c>
      <c r="AK228" s="26" t="n">
        <v>0</v>
      </c>
      <c r="AL228" s="26" t="n">
        <v>-1</v>
      </c>
      <c r="AM228" s="27" t="s">
        <v>106</v>
      </c>
      <c r="AN228" s="28" t="s">
        <v>969</v>
      </c>
      <c r="AO228" s="28" t="s">
        <v>969</v>
      </c>
      <c r="AP228" s="29" t="n">
        <v>44332</v>
      </c>
      <c r="AQ228" s="29" t="n">
        <v>44340</v>
      </c>
      <c r="AR228" s="29" t="s">
        <v>970</v>
      </c>
      <c r="AS228" s="30" t="n">
        <v>44362</v>
      </c>
      <c r="AT228" s="31"/>
      <c r="AU228" s="32" t="s">
        <v>1243</v>
      </c>
      <c r="AV228" s="21"/>
      <c r="AW228" s="27"/>
      <c r="AX228" s="33" t="s">
        <v>1270</v>
      </c>
      <c r="AY228" s="33" t="s">
        <v>1269</v>
      </c>
      <c r="AZ228" s="21" t="n">
        <v>10019923001</v>
      </c>
      <c r="BA228" s="21" t="s">
        <v>1271</v>
      </c>
      <c r="BB228" s="21" t="s">
        <v>991</v>
      </c>
      <c r="BC228" s="21" t="s">
        <v>1016</v>
      </c>
      <c r="BD228" s="21" t="s">
        <v>975</v>
      </c>
      <c r="BE228" s="21" t="s">
        <v>1256</v>
      </c>
      <c r="BF228" s="21"/>
      <c r="BG228" s="21"/>
      <c r="BH228" s="21" t="s">
        <v>976</v>
      </c>
      <c r="BI228" s="21" t="s">
        <v>1246</v>
      </c>
      <c r="BJ228" s="21" t="n">
        <v>54</v>
      </c>
      <c r="BK228" s="21" t="n">
        <v>13.75</v>
      </c>
      <c r="BL228" s="21" t="n">
        <f aca="false">BJ228*BK228</f>
        <v>742.5</v>
      </c>
      <c r="BM228" s="21"/>
      <c r="BN228" s="21" t="n">
        <v>6110209100</v>
      </c>
      <c r="BO228" s="21" t="n">
        <v>94493914</v>
      </c>
      <c r="BP228" s="34" t="n">
        <v>44343</v>
      </c>
    </row>
    <row r="229" customFormat="false" ht="43.15" hidden="false" customHeight="false" outlineLevel="0" collapsed="false">
      <c r="A229" s="21" t="n">
        <v>2000</v>
      </c>
      <c r="B229" s="21" t="n">
        <v>100280486</v>
      </c>
      <c r="C229" s="21" t="n">
        <v>10</v>
      </c>
      <c r="D229" s="21" t="s">
        <v>1240</v>
      </c>
      <c r="E229" s="21" t="s">
        <v>1241</v>
      </c>
      <c r="F229" s="21" t="s">
        <v>962</v>
      </c>
      <c r="G229" s="21" t="s">
        <v>68</v>
      </c>
      <c r="H229" s="21" t="n">
        <v>135388</v>
      </c>
      <c r="I229" s="21" t="s">
        <v>69</v>
      </c>
      <c r="J229" s="21" t="s">
        <v>100</v>
      </c>
      <c r="K229" s="21" t="s">
        <v>963</v>
      </c>
      <c r="L229" s="21" t="s">
        <v>1018</v>
      </c>
      <c r="M229" s="21" t="s">
        <v>1019</v>
      </c>
      <c r="N229" s="21" t="s">
        <v>1272</v>
      </c>
      <c r="O229" s="21" t="n">
        <v>10019925</v>
      </c>
      <c r="P229" s="22" t="n">
        <v>10019925001</v>
      </c>
      <c r="Q229" s="21" t="s">
        <v>94</v>
      </c>
      <c r="R229" s="21" t="s">
        <v>991</v>
      </c>
      <c r="S229" s="21"/>
      <c r="T229" s="21" t="n">
        <v>6103420000</v>
      </c>
      <c r="U229" s="21" t="s">
        <v>78</v>
      </c>
      <c r="V229" s="21" t="s">
        <v>78</v>
      </c>
      <c r="W229" s="21" t="s">
        <v>968</v>
      </c>
      <c r="X229" s="21" t="s">
        <v>79</v>
      </c>
      <c r="Y229" s="21" t="n">
        <v>112</v>
      </c>
      <c r="Z229" s="21"/>
      <c r="AA229" s="21" t="n">
        <v>6757697</v>
      </c>
      <c r="AB229" s="21" t="s">
        <v>105</v>
      </c>
      <c r="AC229" s="23" t="n">
        <v>12.5</v>
      </c>
      <c r="AD229" s="23" t="n">
        <v>1400</v>
      </c>
      <c r="AE229" s="21" t="s">
        <v>1272</v>
      </c>
      <c r="AF229" s="25" t="n">
        <v>140</v>
      </c>
      <c r="AG229" s="25" t="n">
        <v>309.82</v>
      </c>
      <c r="AH229" s="25" t="n">
        <v>9.1</v>
      </c>
      <c r="AI229" s="26" t="n">
        <v>112</v>
      </c>
      <c r="AJ229" s="26" t="n">
        <v>112</v>
      </c>
      <c r="AK229" s="26" t="n">
        <v>0</v>
      </c>
      <c r="AL229" s="26" t="n">
        <v>0</v>
      </c>
      <c r="AM229" s="27" t="s">
        <v>106</v>
      </c>
      <c r="AN229" s="28" t="s">
        <v>969</v>
      </c>
      <c r="AO229" s="28" t="s">
        <v>969</v>
      </c>
      <c r="AP229" s="29" t="n">
        <v>44332</v>
      </c>
      <c r="AQ229" s="29" t="n">
        <v>44340</v>
      </c>
      <c r="AR229" s="29" t="s">
        <v>970</v>
      </c>
      <c r="AS229" s="30" t="n">
        <v>44362</v>
      </c>
      <c r="AT229" s="31"/>
      <c r="AU229" s="32" t="s">
        <v>1243</v>
      </c>
      <c r="AV229" s="21"/>
      <c r="AW229" s="27"/>
      <c r="AX229" s="33" t="s">
        <v>1273</v>
      </c>
      <c r="AY229" s="33" t="s">
        <v>1272</v>
      </c>
      <c r="AZ229" s="21" t="n">
        <v>10019925001</v>
      </c>
      <c r="BA229" s="21" t="s">
        <v>1274</v>
      </c>
      <c r="BB229" s="21" t="s">
        <v>991</v>
      </c>
      <c r="BC229" s="21" t="s">
        <v>1023</v>
      </c>
      <c r="BD229" s="21" t="s">
        <v>975</v>
      </c>
      <c r="BE229" s="21" t="s">
        <v>1256</v>
      </c>
      <c r="BF229" s="21"/>
      <c r="BG229" s="21"/>
      <c r="BH229" s="21" t="s">
        <v>976</v>
      </c>
      <c r="BI229" s="21" t="s">
        <v>1246</v>
      </c>
      <c r="BJ229" s="21" t="n">
        <v>112</v>
      </c>
      <c r="BK229" s="21" t="n">
        <v>12.5</v>
      </c>
      <c r="BL229" s="21" t="n">
        <f aca="false">BJ229*BK229</f>
        <v>1400</v>
      </c>
      <c r="BM229" s="21"/>
      <c r="BN229" s="21" t="n">
        <v>6103420001</v>
      </c>
      <c r="BO229" s="21" t="n">
        <v>94493914</v>
      </c>
      <c r="BP229" s="34" t="n">
        <v>44343</v>
      </c>
    </row>
    <row r="230" customFormat="false" ht="43.15" hidden="false" customHeight="false" outlineLevel="0" collapsed="false">
      <c r="A230" s="21" t="n">
        <v>2000</v>
      </c>
      <c r="B230" s="21" t="n">
        <v>100280487</v>
      </c>
      <c r="C230" s="21" t="n">
        <v>10</v>
      </c>
      <c r="D230" s="21" t="s">
        <v>1240</v>
      </c>
      <c r="E230" s="21" t="s">
        <v>1241</v>
      </c>
      <c r="F230" s="21" t="s">
        <v>962</v>
      </c>
      <c r="G230" s="21" t="s">
        <v>68</v>
      </c>
      <c r="H230" s="21" t="n">
        <v>135388</v>
      </c>
      <c r="I230" s="21" t="s">
        <v>69</v>
      </c>
      <c r="J230" s="21" t="s">
        <v>100</v>
      </c>
      <c r="K230" s="21" t="s">
        <v>963</v>
      </c>
      <c r="L230" s="21" t="s">
        <v>1018</v>
      </c>
      <c r="M230" s="21" t="s">
        <v>1019</v>
      </c>
      <c r="N230" s="21" t="s">
        <v>1275</v>
      </c>
      <c r="O230" s="21" t="n">
        <v>10019925</v>
      </c>
      <c r="P230" s="22" t="n">
        <v>10019925035</v>
      </c>
      <c r="Q230" s="21" t="s">
        <v>1228</v>
      </c>
      <c r="R230" s="21" t="s">
        <v>1229</v>
      </c>
      <c r="S230" s="21"/>
      <c r="T230" s="21" t="n">
        <v>6103420000</v>
      </c>
      <c r="U230" s="21" t="s">
        <v>78</v>
      </c>
      <c r="V230" s="21" t="s">
        <v>78</v>
      </c>
      <c r="W230" s="21" t="s">
        <v>968</v>
      </c>
      <c r="X230" s="21" t="s">
        <v>79</v>
      </c>
      <c r="Y230" s="21" t="n">
        <v>54</v>
      </c>
      <c r="Z230" s="21"/>
      <c r="AA230" s="21" t="n">
        <v>6757697</v>
      </c>
      <c r="AB230" s="21" t="s">
        <v>105</v>
      </c>
      <c r="AC230" s="23" t="n">
        <v>12.5</v>
      </c>
      <c r="AD230" s="23" t="n">
        <v>675</v>
      </c>
      <c r="AE230" s="21" t="s">
        <v>1275</v>
      </c>
      <c r="AF230" s="25" t="n">
        <v>67.5</v>
      </c>
      <c r="AG230" s="25" t="n">
        <v>149.3775</v>
      </c>
      <c r="AH230" s="25" t="n">
        <v>4.3875</v>
      </c>
      <c r="AI230" s="26" t="n">
        <v>54</v>
      </c>
      <c r="AJ230" s="26" t="n">
        <v>54</v>
      </c>
      <c r="AK230" s="26" t="n">
        <v>0</v>
      </c>
      <c r="AL230" s="26" t="n">
        <v>0</v>
      </c>
      <c r="AM230" s="27" t="s">
        <v>106</v>
      </c>
      <c r="AN230" s="28" t="s">
        <v>969</v>
      </c>
      <c r="AO230" s="28" t="s">
        <v>969</v>
      </c>
      <c r="AP230" s="29" t="n">
        <v>44332</v>
      </c>
      <c r="AQ230" s="29" t="n">
        <v>44340</v>
      </c>
      <c r="AR230" s="29" t="s">
        <v>970</v>
      </c>
      <c r="AS230" s="30" t="n">
        <v>44362</v>
      </c>
      <c r="AT230" s="31"/>
      <c r="AU230" s="32" t="s">
        <v>1243</v>
      </c>
      <c r="AV230" s="21"/>
      <c r="AW230" s="27"/>
      <c r="AX230" s="33" t="s">
        <v>1276</v>
      </c>
      <c r="AY230" s="33" t="s">
        <v>1275</v>
      </c>
      <c r="AZ230" s="21" t="n">
        <v>10019925035</v>
      </c>
      <c r="BA230" s="21" t="s">
        <v>1277</v>
      </c>
      <c r="BB230" s="21" t="s">
        <v>1229</v>
      </c>
      <c r="BC230" s="21" t="s">
        <v>1023</v>
      </c>
      <c r="BD230" s="21" t="s">
        <v>975</v>
      </c>
      <c r="BE230" s="21" t="s">
        <v>1256</v>
      </c>
      <c r="BF230" s="21"/>
      <c r="BG230" s="21"/>
      <c r="BH230" s="21" t="s">
        <v>976</v>
      </c>
      <c r="BI230" s="21" t="s">
        <v>1246</v>
      </c>
      <c r="BJ230" s="21" t="n">
        <v>54</v>
      </c>
      <c r="BK230" s="21" t="n">
        <v>12.5</v>
      </c>
      <c r="BL230" s="21" t="n">
        <f aca="false">BJ230*BK230</f>
        <v>675</v>
      </c>
      <c r="BM230" s="21"/>
      <c r="BN230" s="21" t="n">
        <v>6103420001</v>
      </c>
      <c r="BO230" s="21" t="n">
        <v>94493914</v>
      </c>
      <c r="BP230" s="34" t="n">
        <v>44343</v>
      </c>
    </row>
    <row r="231" customFormat="false" ht="43.15" hidden="false" customHeight="false" outlineLevel="0" collapsed="false">
      <c r="A231" s="21" t="n">
        <v>2000</v>
      </c>
      <c r="B231" s="21" t="n">
        <v>100280488</v>
      </c>
      <c r="C231" s="21" t="n">
        <v>10</v>
      </c>
      <c r="D231" s="21" t="s">
        <v>1240</v>
      </c>
      <c r="E231" s="21" t="s">
        <v>1241</v>
      </c>
      <c r="F231" s="21" t="s">
        <v>962</v>
      </c>
      <c r="G231" s="21" t="s">
        <v>68</v>
      </c>
      <c r="H231" s="21" t="n">
        <v>135388</v>
      </c>
      <c r="I231" s="21" t="s">
        <v>69</v>
      </c>
      <c r="J231" s="21" t="s">
        <v>100</v>
      </c>
      <c r="K231" s="21" t="s">
        <v>963</v>
      </c>
      <c r="L231" s="21" t="s">
        <v>1018</v>
      </c>
      <c r="M231" s="21" t="s">
        <v>1019</v>
      </c>
      <c r="N231" s="21" t="s">
        <v>1278</v>
      </c>
      <c r="O231" s="21" t="n">
        <v>10019925</v>
      </c>
      <c r="P231" s="22" t="n">
        <v>10019925304</v>
      </c>
      <c r="Q231" s="21" t="s">
        <v>676</v>
      </c>
      <c r="R231" s="21" t="s">
        <v>1279</v>
      </c>
      <c r="S231" s="21"/>
      <c r="T231" s="21" t="n">
        <v>6103420000</v>
      </c>
      <c r="U231" s="21" t="s">
        <v>78</v>
      </c>
      <c r="V231" s="21" t="s">
        <v>78</v>
      </c>
      <c r="W231" s="21" t="s">
        <v>968</v>
      </c>
      <c r="X231" s="21" t="s">
        <v>79</v>
      </c>
      <c r="Y231" s="21" t="n">
        <v>28</v>
      </c>
      <c r="Z231" s="21"/>
      <c r="AA231" s="21" t="n">
        <v>6757697</v>
      </c>
      <c r="AB231" s="21" t="s">
        <v>105</v>
      </c>
      <c r="AC231" s="23" t="n">
        <v>12.5</v>
      </c>
      <c r="AD231" s="23" t="n">
        <v>350</v>
      </c>
      <c r="AE231" s="21" t="s">
        <v>1278</v>
      </c>
      <c r="AF231" s="25" t="n">
        <v>35</v>
      </c>
      <c r="AG231" s="25" t="n">
        <v>77.455</v>
      </c>
      <c r="AH231" s="25" t="n">
        <v>2.275</v>
      </c>
      <c r="AI231" s="26" t="n">
        <v>28</v>
      </c>
      <c r="AJ231" s="26" t="n">
        <v>28</v>
      </c>
      <c r="AK231" s="26" t="n">
        <v>0</v>
      </c>
      <c r="AL231" s="26" t="n">
        <v>0</v>
      </c>
      <c r="AM231" s="27" t="s">
        <v>106</v>
      </c>
      <c r="AN231" s="28" t="s">
        <v>969</v>
      </c>
      <c r="AO231" s="28" t="s">
        <v>969</v>
      </c>
      <c r="AP231" s="29" t="n">
        <v>44332</v>
      </c>
      <c r="AQ231" s="29" t="n">
        <v>44340</v>
      </c>
      <c r="AR231" s="29" t="s">
        <v>970</v>
      </c>
      <c r="AS231" s="30" t="n">
        <v>44362</v>
      </c>
      <c r="AT231" s="31"/>
      <c r="AU231" s="32" t="s">
        <v>1243</v>
      </c>
      <c r="AV231" s="21"/>
      <c r="AW231" s="27"/>
      <c r="AX231" s="33" t="s">
        <v>1280</v>
      </c>
      <c r="AY231" s="33" t="s">
        <v>1278</v>
      </c>
      <c r="AZ231" s="21" t="n">
        <v>10019925304</v>
      </c>
      <c r="BA231" s="21" t="s">
        <v>1281</v>
      </c>
      <c r="BB231" s="21" t="s">
        <v>1279</v>
      </c>
      <c r="BC231" s="21" t="s">
        <v>1023</v>
      </c>
      <c r="BD231" s="21" t="s">
        <v>975</v>
      </c>
      <c r="BE231" s="21" t="s">
        <v>1256</v>
      </c>
      <c r="BF231" s="21"/>
      <c r="BG231" s="21"/>
      <c r="BH231" s="21" t="s">
        <v>976</v>
      </c>
      <c r="BI231" s="21" t="s">
        <v>1246</v>
      </c>
      <c r="BJ231" s="21" t="n">
        <v>28</v>
      </c>
      <c r="BK231" s="21" t="n">
        <v>12.5</v>
      </c>
      <c r="BL231" s="21" t="n">
        <f aca="false">BJ231*BK231</f>
        <v>350</v>
      </c>
      <c r="BM231" s="21"/>
      <c r="BN231" s="21" t="n">
        <v>6103420001</v>
      </c>
      <c r="BO231" s="21" t="n">
        <v>94493914</v>
      </c>
      <c r="BP231" s="34" t="n">
        <v>44343</v>
      </c>
    </row>
    <row r="232" customFormat="false" ht="14.45" hidden="false" customHeight="false" outlineLevel="0" collapsed="false">
      <c r="A232" s="21" t="n">
        <v>2000</v>
      </c>
      <c r="B232" s="21" t="n">
        <v>100280511</v>
      </c>
      <c r="C232" s="21" t="n">
        <v>10</v>
      </c>
      <c r="D232" s="21" t="s">
        <v>1240</v>
      </c>
      <c r="E232" s="21" t="s">
        <v>1241</v>
      </c>
      <c r="F232" s="21" t="s">
        <v>962</v>
      </c>
      <c r="G232" s="21" t="s">
        <v>68</v>
      </c>
      <c r="H232" s="21" t="n">
        <v>135388</v>
      </c>
      <c r="I232" s="21" t="s">
        <v>69</v>
      </c>
      <c r="J232" s="21" t="s">
        <v>100</v>
      </c>
      <c r="K232" s="21" t="s">
        <v>963</v>
      </c>
      <c r="L232" s="21" t="s">
        <v>964</v>
      </c>
      <c r="M232" s="21" t="s">
        <v>965</v>
      </c>
      <c r="N232" s="21" t="s">
        <v>1282</v>
      </c>
      <c r="O232" s="21" t="n">
        <v>10023071</v>
      </c>
      <c r="P232" s="22" t="n">
        <v>10023071001</v>
      </c>
      <c r="Q232" s="21" t="s">
        <v>94</v>
      </c>
      <c r="R232" s="21" t="s">
        <v>991</v>
      </c>
      <c r="S232" s="21"/>
      <c r="T232" s="21" t="n">
        <v>6109100010</v>
      </c>
      <c r="U232" s="21" t="s">
        <v>78</v>
      </c>
      <c r="V232" s="21" t="s">
        <v>78</v>
      </c>
      <c r="W232" s="21" t="s">
        <v>968</v>
      </c>
      <c r="X232" s="21" t="s">
        <v>79</v>
      </c>
      <c r="Y232" s="21" t="n">
        <v>144</v>
      </c>
      <c r="Z232" s="21"/>
      <c r="AA232" s="21" t="n">
        <v>6799459</v>
      </c>
      <c r="AB232" s="21" t="s">
        <v>80</v>
      </c>
      <c r="AC232" s="23" t="n">
        <v>12.5</v>
      </c>
      <c r="AD232" s="23" t="n">
        <v>1800</v>
      </c>
      <c r="AE232" s="21" t="s">
        <v>1282</v>
      </c>
      <c r="AF232" s="25" t="n">
        <v>180</v>
      </c>
      <c r="AG232" s="25" t="n">
        <v>398.34</v>
      </c>
      <c r="AH232" s="25" t="n">
        <v>11.7</v>
      </c>
      <c r="AI232" s="26" t="n">
        <v>144</v>
      </c>
      <c r="AJ232" s="26"/>
      <c r="AK232" s="26"/>
      <c r="AL232" s="26"/>
      <c r="AM232" s="27" t="s">
        <v>81</v>
      </c>
      <c r="AN232" s="28" t="s">
        <v>969</v>
      </c>
      <c r="AO232" s="28" t="s">
        <v>969</v>
      </c>
      <c r="AP232" s="29" t="n">
        <v>44332</v>
      </c>
      <c r="AQ232" s="29" t="n">
        <v>44340</v>
      </c>
      <c r="AR232" s="29" t="s">
        <v>970</v>
      </c>
      <c r="AS232" s="30" t="n">
        <v>44362</v>
      </c>
      <c r="AT232" s="31" t="n">
        <v>44393</v>
      </c>
      <c r="AU232" s="32" t="s">
        <v>96</v>
      </c>
      <c r="AV232" s="21"/>
      <c r="AW232" s="27"/>
      <c r="AX232" s="33" t="s">
        <v>1283</v>
      </c>
      <c r="AY232" s="33" t="s">
        <v>1282</v>
      </c>
      <c r="AZ232" s="21" t="n">
        <v>10023071001</v>
      </c>
      <c r="BA232" s="21" t="s">
        <v>1284</v>
      </c>
      <c r="BB232" s="21" t="s">
        <v>991</v>
      </c>
      <c r="BC232" s="21" t="s">
        <v>974</v>
      </c>
      <c r="BD232" s="21" t="s">
        <v>975</v>
      </c>
      <c r="BE232" s="21" t="s">
        <v>88</v>
      </c>
      <c r="BF232" s="21"/>
      <c r="BG232" s="21"/>
      <c r="BH232" s="21" t="s">
        <v>976</v>
      </c>
      <c r="BI232" s="21" t="s">
        <v>1246</v>
      </c>
      <c r="BJ232" s="21" t="n">
        <v>144</v>
      </c>
      <c r="BK232" s="21" t="n">
        <v>12.5</v>
      </c>
      <c r="BL232" s="21" t="n">
        <f aca="false">BJ232*BK232</f>
        <v>1800</v>
      </c>
      <c r="BM232" s="21"/>
      <c r="BN232" s="21" t="n">
        <v>6109100000</v>
      </c>
      <c r="BO232" s="21" t="n">
        <v>94486612</v>
      </c>
      <c r="BP232" s="34" t="n">
        <v>44327</v>
      </c>
    </row>
    <row r="233" customFormat="false" ht="14.45" hidden="false" customHeight="false" outlineLevel="0" collapsed="false">
      <c r="A233" s="21" t="n">
        <v>2000</v>
      </c>
      <c r="B233" s="21" t="n">
        <v>100280823</v>
      </c>
      <c r="C233" s="21" t="n">
        <v>10</v>
      </c>
      <c r="D233" s="21" t="s">
        <v>1240</v>
      </c>
      <c r="E233" s="21" t="s">
        <v>1241</v>
      </c>
      <c r="F233" s="21" t="s">
        <v>962</v>
      </c>
      <c r="G233" s="21" t="s">
        <v>68</v>
      </c>
      <c r="H233" s="21" t="n">
        <v>135388</v>
      </c>
      <c r="I233" s="21" t="s">
        <v>69</v>
      </c>
      <c r="J233" s="21" t="s">
        <v>100</v>
      </c>
      <c r="K233" s="21" t="s">
        <v>963</v>
      </c>
      <c r="L233" s="21" t="s">
        <v>964</v>
      </c>
      <c r="M233" s="21" t="s">
        <v>965</v>
      </c>
      <c r="N233" s="21" t="s">
        <v>1285</v>
      </c>
      <c r="O233" s="21" t="n">
        <v>10021957</v>
      </c>
      <c r="P233" s="22" t="n">
        <v>10021957001</v>
      </c>
      <c r="Q233" s="21" t="s">
        <v>94</v>
      </c>
      <c r="R233" s="21" t="s">
        <v>991</v>
      </c>
      <c r="S233" s="21"/>
      <c r="T233" s="21" t="n">
        <v>6109100010</v>
      </c>
      <c r="U233" s="21" t="s">
        <v>78</v>
      </c>
      <c r="V233" s="21" t="s">
        <v>78</v>
      </c>
      <c r="W233" s="21" t="s">
        <v>968</v>
      </c>
      <c r="X233" s="21" t="s">
        <v>79</v>
      </c>
      <c r="Y233" s="21" t="n">
        <v>102</v>
      </c>
      <c r="Z233" s="21"/>
      <c r="AA233" s="21" t="n">
        <v>6757697</v>
      </c>
      <c r="AB233" s="21" t="s">
        <v>105</v>
      </c>
      <c r="AC233" s="23" t="n">
        <v>5</v>
      </c>
      <c r="AD233" s="23" t="n">
        <v>510</v>
      </c>
      <c r="AE233" s="21" t="s">
        <v>1285</v>
      </c>
      <c r="AF233" s="25" t="n">
        <v>51</v>
      </c>
      <c r="AG233" s="25" t="n">
        <v>112.863</v>
      </c>
      <c r="AH233" s="25" t="n">
        <v>3.315</v>
      </c>
      <c r="AI233" s="26" t="n">
        <v>102</v>
      </c>
      <c r="AJ233" s="26" t="n">
        <v>21</v>
      </c>
      <c r="AK233" s="26" t="n">
        <v>81</v>
      </c>
      <c r="AL233" s="26" t="n">
        <v>0</v>
      </c>
      <c r="AM233" s="27" t="s">
        <v>106</v>
      </c>
      <c r="AN233" s="28" t="s">
        <v>969</v>
      </c>
      <c r="AO233" s="28" t="s">
        <v>969</v>
      </c>
      <c r="AP233" s="29" t="n">
        <v>44332</v>
      </c>
      <c r="AQ233" s="29" t="n">
        <v>44340</v>
      </c>
      <c r="AR233" s="29" t="s">
        <v>970</v>
      </c>
      <c r="AS233" s="30" t="n">
        <v>44362</v>
      </c>
      <c r="AT233" s="31"/>
      <c r="AU233" s="32" t="s">
        <v>997</v>
      </c>
      <c r="AV233" s="21"/>
      <c r="AW233" s="27"/>
      <c r="AX233" s="33" t="s">
        <v>1286</v>
      </c>
      <c r="AY233" s="33" t="s">
        <v>1285</v>
      </c>
      <c r="AZ233" s="21" t="n">
        <v>10021957001</v>
      </c>
      <c r="BA233" s="21" t="s">
        <v>1287</v>
      </c>
      <c r="BB233" s="21" t="s">
        <v>991</v>
      </c>
      <c r="BC233" s="21" t="s">
        <v>974</v>
      </c>
      <c r="BD233" s="21" t="s">
        <v>201</v>
      </c>
      <c r="BE233" s="21" t="s">
        <v>88</v>
      </c>
      <c r="BF233" s="21"/>
      <c r="BG233" s="21"/>
      <c r="BH233" s="21" t="s">
        <v>976</v>
      </c>
      <c r="BI233" s="21" t="s">
        <v>1246</v>
      </c>
      <c r="BJ233" s="21" t="n">
        <v>102</v>
      </c>
      <c r="BK233" s="21" t="n">
        <v>5</v>
      </c>
      <c r="BL233" s="21" t="n">
        <f aca="false">BJ233*BK233</f>
        <v>510</v>
      </c>
      <c r="BM233" s="21"/>
      <c r="BN233" s="21" t="n">
        <v>6109100000</v>
      </c>
      <c r="BO233" s="21" t="n">
        <v>94493914</v>
      </c>
      <c r="BP233" s="34" t="n">
        <v>44343</v>
      </c>
    </row>
    <row r="234" customFormat="false" ht="14.45" hidden="false" customHeight="false" outlineLevel="0" collapsed="false">
      <c r="A234" s="21" t="n">
        <v>2000</v>
      </c>
      <c r="B234" s="21" t="n">
        <v>100280824</v>
      </c>
      <c r="C234" s="21" t="n">
        <v>10</v>
      </c>
      <c r="D234" s="21" t="s">
        <v>1240</v>
      </c>
      <c r="E234" s="21" t="s">
        <v>1241</v>
      </c>
      <c r="F234" s="21" t="s">
        <v>962</v>
      </c>
      <c r="G234" s="21" t="s">
        <v>68</v>
      </c>
      <c r="H234" s="21" t="n">
        <v>135388</v>
      </c>
      <c r="I234" s="21" t="s">
        <v>69</v>
      </c>
      <c r="J234" s="21" t="s">
        <v>100</v>
      </c>
      <c r="K234" s="21" t="s">
        <v>963</v>
      </c>
      <c r="L234" s="21" t="s">
        <v>964</v>
      </c>
      <c r="M234" s="21" t="s">
        <v>965</v>
      </c>
      <c r="N234" s="21" t="s">
        <v>1288</v>
      </c>
      <c r="O234" s="21" t="n">
        <v>10021957</v>
      </c>
      <c r="P234" s="22" t="n">
        <v>10021957102</v>
      </c>
      <c r="Q234" s="21" t="s">
        <v>221</v>
      </c>
      <c r="R234" s="21" t="s">
        <v>104</v>
      </c>
      <c r="S234" s="21"/>
      <c r="T234" s="21" t="n">
        <v>6109100010</v>
      </c>
      <c r="U234" s="21" t="s">
        <v>78</v>
      </c>
      <c r="V234" s="21" t="s">
        <v>78</v>
      </c>
      <c r="W234" s="21" t="s">
        <v>968</v>
      </c>
      <c r="X234" s="21" t="s">
        <v>79</v>
      </c>
      <c r="Y234" s="21" t="n">
        <v>105</v>
      </c>
      <c r="Z234" s="21"/>
      <c r="AA234" s="21" t="n">
        <v>6757697</v>
      </c>
      <c r="AB234" s="21" t="s">
        <v>105</v>
      </c>
      <c r="AC234" s="23" t="n">
        <v>5</v>
      </c>
      <c r="AD234" s="23" t="n">
        <v>525</v>
      </c>
      <c r="AE234" s="21" t="s">
        <v>1288</v>
      </c>
      <c r="AF234" s="25" t="n">
        <v>52.5</v>
      </c>
      <c r="AG234" s="25" t="n">
        <v>116.1825</v>
      </c>
      <c r="AH234" s="25" t="n">
        <v>3.4125</v>
      </c>
      <c r="AI234" s="26" t="n">
        <v>105</v>
      </c>
      <c r="AJ234" s="26" t="n">
        <v>21</v>
      </c>
      <c r="AK234" s="26" t="n">
        <v>84</v>
      </c>
      <c r="AL234" s="26" t="n">
        <v>0</v>
      </c>
      <c r="AM234" s="27" t="s">
        <v>106</v>
      </c>
      <c r="AN234" s="28" t="s">
        <v>969</v>
      </c>
      <c r="AO234" s="28" t="s">
        <v>969</v>
      </c>
      <c r="AP234" s="29" t="n">
        <v>44332</v>
      </c>
      <c r="AQ234" s="29" t="n">
        <v>44340</v>
      </c>
      <c r="AR234" s="29" t="s">
        <v>970</v>
      </c>
      <c r="AS234" s="30" t="n">
        <v>44362</v>
      </c>
      <c r="AT234" s="31"/>
      <c r="AU234" s="32" t="s">
        <v>997</v>
      </c>
      <c r="AV234" s="21"/>
      <c r="AW234" s="27"/>
      <c r="AX234" s="33" t="s">
        <v>1289</v>
      </c>
      <c r="AY234" s="33" t="s">
        <v>1288</v>
      </c>
      <c r="AZ234" s="21" t="n">
        <v>10021957102</v>
      </c>
      <c r="BA234" s="21" t="s">
        <v>1290</v>
      </c>
      <c r="BB234" s="21" t="s">
        <v>104</v>
      </c>
      <c r="BC234" s="21" t="s">
        <v>974</v>
      </c>
      <c r="BD234" s="21" t="s">
        <v>201</v>
      </c>
      <c r="BE234" s="21" t="s">
        <v>88</v>
      </c>
      <c r="BF234" s="21"/>
      <c r="BG234" s="21"/>
      <c r="BH234" s="21" t="s">
        <v>976</v>
      </c>
      <c r="BI234" s="21" t="s">
        <v>1246</v>
      </c>
      <c r="BJ234" s="21" t="n">
        <v>105</v>
      </c>
      <c r="BK234" s="21" t="n">
        <v>5</v>
      </c>
      <c r="BL234" s="21" t="n">
        <f aca="false">BJ234*BK234</f>
        <v>525</v>
      </c>
      <c r="BM234" s="21"/>
      <c r="BN234" s="21" t="n">
        <v>6109100000</v>
      </c>
      <c r="BO234" s="21" t="n">
        <v>94493914</v>
      </c>
      <c r="BP234" s="34" t="n">
        <v>44343</v>
      </c>
    </row>
    <row r="235" customFormat="false" ht="14.45" hidden="false" customHeight="false" outlineLevel="0" collapsed="false">
      <c r="A235" s="21" t="n">
        <v>2000</v>
      </c>
      <c r="B235" s="21" t="n">
        <v>100280825</v>
      </c>
      <c r="C235" s="21" t="n">
        <v>10</v>
      </c>
      <c r="D235" s="21" t="s">
        <v>1240</v>
      </c>
      <c r="E235" s="21" t="s">
        <v>1241</v>
      </c>
      <c r="F235" s="21" t="s">
        <v>962</v>
      </c>
      <c r="G235" s="21" t="s">
        <v>68</v>
      </c>
      <c r="H235" s="21" t="n">
        <v>135388</v>
      </c>
      <c r="I235" s="21" t="s">
        <v>69</v>
      </c>
      <c r="J235" s="21" t="s">
        <v>100</v>
      </c>
      <c r="K235" s="21" t="s">
        <v>963</v>
      </c>
      <c r="L235" s="21" t="s">
        <v>964</v>
      </c>
      <c r="M235" s="21" t="s">
        <v>965</v>
      </c>
      <c r="N235" s="21" t="s">
        <v>1291</v>
      </c>
      <c r="O235" s="21" t="n">
        <v>10021970</v>
      </c>
      <c r="P235" s="22" t="n">
        <v>10021970001</v>
      </c>
      <c r="Q235" s="21" t="s">
        <v>94</v>
      </c>
      <c r="R235" s="21" t="s">
        <v>991</v>
      </c>
      <c r="S235" s="21"/>
      <c r="T235" s="21" t="n">
        <v>6109100010</v>
      </c>
      <c r="U235" s="21" t="s">
        <v>78</v>
      </c>
      <c r="V235" s="21" t="s">
        <v>78</v>
      </c>
      <c r="W235" s="21" t="s">
        <v>968</v>
      </c>
      <c r="X235" s="21" t="s">
        <v>79</v>
      </c>
      <c r="Y235" s="21" t="n">
        <v>105</v>
      </c>
      <c r="Z235" s="21"/>
      <c r="AA235" s="21" t="n">
        <v>6757697</v>
      </c>
      <c r="AB235" s="21" t="s">
        <v>105</v>
      </c>
      <c r="AC235" s="23" t="n">
        <v>7.5</v>
      </c>
      <c r="AD235" s="23" t="n">
        <v>787.5</v>
      </c>
      <c r="AE235" s="21" t="s">
        <v>1291</v>
      </c>
      <c r="AF235" s="25" t="n">
        <v>78.75</v>
      </c>
      <c r="AG235" s="25" t="n">
        <v>174.27375</v>
      </c>
      <c r="AH235" s="25" t="n">
        <v>5.11875</v>
      </c>
      <c r="AI235" s="26" t="n">
        <v>105</v>
      </c>
      <c r="AJ235" s="26" t="n">
        <v>23</v>
      </c>
      <c r="AK235" s="26" t="n">
        <v>82</v>
      </c>
      <c r="AL235" s="26" t="n">
        <v>0</v>
      </c>
      <c r="AM235" s="27" t="s">
        <v>106</v>
      </c>
      <c r="AN235" s="28" t="s">
        <v>969</v>
      </c>
      <c r="AO235" s="28" t="s">
        <v>969</v>
      </c>
      <c r="AP235" s="29" t="n">
        <v>44332</v>
      </c>
      <c r="AQ235" s="29" t="n">
        <v>44340</v>
      </c>
      <c r="AR235" s="29" t="s">
        <v>970</v>
      </c>
      <c r="AS235" s="30" t="n">
        <v>44362</v>
      </c>
      <c r="AT235" s="31"/>
      <c r="AU235" s="32" t="s">
        <v>997</v>
      </c>
      <c r="AV235" s="21"/>
      <c r="AW235" s="27"/>
      <c r="AX235" s="33" t="s">
        <v>1292</v>
      </c>
      <c r="AY235" s="33" t="s">
        <v>1291</v>
      </c>
      <c r="AZ235" s="21" t="n">
        <v>10021970001</v>
      </c>
      <c r="BA235" s="21" t="s">
        <v>1293</v>
      </c>
      <c r="BB235" s="21" t="s">
        <v>991</v>
      </c>
      <c r="BC235" s="21" t="s">
        <v>974</v>
      </c>
      <c r="BD235" s="21" t="s">
        <v>201</v>
      </c>
      <c r="BE235" s="21" t="s">
        <v>88</v>
      </c>
      <c r="BF235" s="21"/>
      <c r="BG235" s="21"/>
      <c r="BH235" s="21" t="s">
        <v>976</v>
      </c>
      <c r="BI235" s="21" t="s">
        <v>1246</v>
      </c>
      <c r="BJ235" s="21" t="n">
        <v>105</v>
      </c>
      <c r="BK235" s="21" t="n">
        <v>7.5</v>
      </c>
      <c r="BL235" s="21" t="n">
        <f aca="false">BJ235*BK235</f>
        <v>787.5</v>
      </c>
      <c r="BM235" s="21"/>
      <c r="BN235" s="21" t="n">
        <v>6109100000</v>
      </c>
      <c r="BO235" s="21" t="n">
        <v>94493914</v>
      </c>
      <c r="BP235" s="34" t="n">
        <v>44343</v>
      </c>
    </row>
    <row r="236" customFormat="false" ht="14.45" hidden="false" customHeight="false" outlineLevel="0" collapsed="false">
      <c r="A236" s="21" t="n">
        <v>2000</v>
      </c>
      <c r="B236" s="21" t="n">
        <v>100280826</v>
      </c>
      <c r="C236" s="21" t="n">
        <v>10</v>
      </c>
      <c r="D236" s="21" t="s">
        <v>1240</v>
      </c>
      <c r="E236" s="21" t="s">
        <v>1241</v>
      </c>
      <c r="F236" s="21" t="s">
        <v>962</v>
      </c>
      <c r="G236" s="21" t="s">
        <v>68</v>
      </c>
      <c r="H236" s="21" t="n">
        <v>135388</v>
      </c>
      <c r="I236" s="21" t="s">
        <v>69</v>
      </c>
      <c r="J236" s="21" t="s">
        <v>100</v>
      </c>
      <c r="K236" s="21" t="s">
        <v>963</v>
      </c>
      <c r="L236" s="21" t="s">
        <v>964</v>
      </c>
      <c r="M236" s="21" t="s">
        <v>965</v>
      </c>
      <c r="N236" s="21" t="s">
        <v>1294</v>
      </c>
      <c r="O236" s="21" t="n">
        <v>10021970</v>
      </c>
      <c r="P236" s="22" t="n">
        <v>10021970102</v>
      </c>
      <c r="Q236" s="21" t="s">
        <v>221</v>
      </c>
      <c r="R236" s="21" t="s">
        <v>104</v>
      </c>
      <c r="S236" s="21"/>
      <c r="T236" s="21" t="n">
        <v>6109100010</v>
      </c>
      <c r="U236" s="21" t="s">
        <v>78</v>
      </c>
      <c r="V236" s="21" t="s">
        <v>78</v>
      </c>
      <c r="W236" s="21" t="s">
        <v>968</v>
      </c>
      <c r="X236" s="21" t="s">
        <v>79</v>
      </c>
      <c r="Y236" s="21" t="n">
        <v>108</v>
      </c>
      <c r="Z236" s="21"/>
      <c r="AA236" s="21" t="n">
        <v>6757697</v>
      </c>
      <c r="AB236" s="21" t="s">
        <v>105</v>
      </c>
      <c r="AC236" s="23" t="n">
        <v>7.5</v>
      </c>
      <c r="AD236" s="23" t="n">
        <v>810</v>
      </c>
      <c r="AE236" s="21" t="s">
        <v>1294</v>
      </c>
      <c r="AF236" s="25" t="n">
        <v>81</v>
      </c>
      <c r="AG236" s="25" t="n">
        <v>179.253</v>
      </c>
      <c r="AH236" s="25" t="n">
        <v>5.265</v>
      </c>
      <c r="AI236" s="26" t="n">
        <v>108</v>
      </c>
      <c r="AJ236" s="26" t="n">
        <v>21</v>
      </c>
      <c r="AK236" s="26" t="n">
        <v>87</v>
      </c>
      <c r="AL236" s="26" t="n">
        <v>0</v>
      </c>
      <c r="AM236" s="27" t="s">
        <v>106</v>
      </c>
      <c r="AN236" s="28" t="s">
        <v>969</v>
      </c>
      <c r="AO236" s="28" t="s">
        <v>969</v>
      </c>
      <c r="AP236" s="29" t="n">
        <v>44332</v>
      </c>
      <c r="AQ236" s="29" t="n">
        <v>44340</v>
      </c>
      <c r="AR236" s="29" t="s">
        <v>970</v>
      </c>
      <c r="AS236" s="30" t="n">
        <v>44362</v>
      </c>
      <c r="AT236" s="31"/>
      <c r="AU236" s="32" t="s">
        <v>997</v>
      </c>
      <c r="AV236" s="21"/>
      <c r="AW236" s="27"/>
      <c r="AX236" s="33" t="s">
        <v>1295</v>
      </c>
      <c r="AY236" s="33" t="s">
        <v>1294</v>
      </c>
      <c r="AZ236" s="21" t="n">
        <v>10021970102</v>
      </c>
      <c r="BA236" s="21" t="s">
        <v>1296</v>
      </c>
      <c r="BB236" s="21" t="s">
        <v>104</v>
      </c>
      <c r="BC236" s="21" t="s">
        <v>974</v>
      </c>
      <c r="BD236" s="21" t="s">
        <v>201</v>
      </c>
      <c r="BE236" s="21" t="s">
        <v>88</v>
      </c>
      <c r="BF236" s="21"/>
      <c r="BG236" s="21"/>
      <c r="BH236" s="21" t="s">
        <v>976</v>
      </c>
      <c r="BI236" s="21" t="s">
        <v>1246</v>
      </c>
      <c r="BJ236" s="21" t="n">
        <v>108</v>
      </c>
      <c r="BK236" s="21" t="n">
        <v>7.5</v>
      </c>
      <c r="BL236" s="21" t="n">
        <f aca="false">BJ236*BK236</f>
        <v>810</v>
      </c>
      <c r="BM236" s="21"/>
      <c r="BN236" s="21" t="n">
        <v>6109100000</v>
      </c>
      <c r="BO236" s="21" t="n">
        <v>94493914</v>
      </c>
      <c r="BP236" s="34" t="n">
        <v>44343</v>
      </c>
    </row>
    <row r="237" customFormat="false" ht="14.45" hidden="false" customHeight="false" outlineLevel="0" collapsed="false">
      <c r="A237" s="21" t="n">
        <v>2000</v>
      </c>
      <c r="B237" s="21" t="n">
        <v>100280827</v>
      </c>
      <c r="C237" s="21" t="n">
        <v>10</v>
      </c>
      <c r="D237" s="21" t="s">
        <v>1240</v>
      </c>
      <c r="E237" s="21" t="s">
        <v>1241</v>
      </c>
      <c r="F237" s="21" t="s">
        <v>962</v>
      </c>
      <c r="G237" s="21" t="s">
        <v>68</v>
      </c>
      <c r="H237" s="21" t="n">
        <v>135388</v>
      </c>
      <c r="I237" s="21" t="s">
        <v>69</v>
      </c>
      <c r="J237" s="21" t="s">
        <v>100</v>
      </c>
      <c r="K237" s="21" t="s">
        <v>963</v>
      </c>
      <c r="L237" s="21" t="s">
        <v>964</v>
      </c>
      <c r="M237" s="21" t="s">
        <v>965</v>
      </c>
      <c r="N237" s="21" t="s">
        <v>1297</v>
      </c>
      <c r="O237" s="21" t="n">
        <v>10021970</v>
      </c>
      <c r="P237" s="22" t="n">
        <v>10021970530</v>
      </c>
      <c r="Q237" s="21" t="s">
        <v>196</v>
      </c>
      <c r="R237" s="21" t="s">
        <v>1085</v>
      </c>
      <c r="S237" s="21"/>
      <c r="T237" s="21" t="n">
        <v>6109100010</v>
      </c>
      <c r="U237" s="21" t="s">
        <v>78</v>
      </c>
      <c r="V237" s="21" t="s">
        <v>78</v>
      </c>
      <c r="W237" s="21" t="s">
        <v>968</v>
      </c>
      <c r="X237" s="21" t="s">
        <v>79</v>
      </c>
      <c r="Y237" s="21" t="n">
        <v>100</v>
      </c>
      <c r="Z237" s="21"/>
      <c r="AA237" s="21" t="n">
        <v>6757697</v>
      </c>
      <c r="AB237" s="21" t="s">
        <v>105</v>
      </c>
      <c r="AC237" s="23" t="n">
        <v>7.5</v>
      </c>
      <c r="AD237" s="23" t="n">
        <v>750</v>
      </c>
      <c r="AE237" s="21" t="s">
        <v>1297</v>
      </c>
      <c r="AF237" s="25" t="n">
        <v>75</v>
      </c>
      <c r="AG237" s="25" t="n">
        <v>165.975</v>
      </c>
      <c r="AH237" s="25" t="n">
        <v>4.875</v>
      </c>
      <c r="AI237" s="26" t="n">
        <v>100</v>
      </c>
      <c r="AJ237" s="26" t="n">
        <v>18</v>
      </c>
      <c r="AK237" s="26" t="n">
        <v>82</v>
      </c>
      <c r="AL237" s="26" t="n">
        <v>0</v>
      </c>
      <c r="AM237" s="27" t="s">
        <v>106</v>
      </c>
      <c r="AN237" s="28" t="s">
        <v>969</v>
      </c>
      <c r="AO237" s="28" t="s">
        <v>969</v>
      </c>
      <c r="AP237" s="29" t="n">
        <v>44332</v>
      </c>
      <c r="AQ237" s="29" t="n">
        <v>44340</v>
      </c>
      <c r="AR237" s="29" t="s">
        <v>970</v>
      </c>
      <c r="AS237" s="30" t="n">
        <v>44362</v>
      </c>
      <c r="AT237" s="31"/>
      <c r="AU237" s="32" t="s">
        <v>997</v>
      </c>
      <c r="AV237" s="21"/>
      <c r="AW237" s="27"/>
      <c r="AX237" s="33" t="s">
        <v>1298</v>
      </c>
      <c r="AY237" s="33" t="s">
        <v>1297</v>
      </c>
      <c r="AZ237" s="21" t="n">
        <v>10021970530</v>
      </c>
      <c r="BA237" s="21" t="s">
        <v>1299</v>
      </c>
      <c r="BB237" s="21" t="s">
        <v>1085</v>
      </c>
      <c r="BC237" s="21" t="s">
        <v>974</v>
      </c>
      <c r="BD237" s="21" t="s">
        <v>201</v>
      </c>
      <c r="BE237" s="21" t="s">
        <v>88</v>
      </c>
      <c r="BF237" s="21"/>
      <c r="BG237" s="21"/>
      <c r="BH237" s="21" t="s">
        <v>976</v>
      </c>
      <c r="BI237" s="21" t="s">
        <v>1246</v>
      </c>
      <c r="BJ237" s="21" t="n">
        <v>100</v>
      </c>
      <c r="BK237" s="21" t="n">
        <v>7.5</v>
      </c>
      <c r="BL237" s="21" t="n">
        <f aca="false">BJ237*BK237</f>
        <v>750</v>
      </c>
      <c r="BM237" s="21"/>
      <c r="BN237" s="21" t="n">
        <v>6109100000</v>
      </c>
      <c r="BO237" s="21" t="n">
        <v>94493914</v>
      </c>
      <c r="BP237" s="34" t="n">
        <v>44343</v>
      </c>
    </row>
    <row r="238" customFormat="false" ht="14.45" hidden="false" customHeight="false" outlineLevel="0" collapsed="false">
      <c r="A238" s="21" t="n">
        <v>2000</v>
      </c>
      <c r="B238" s="21" t="n">
        <v>100280828</v>
      </c>
      <c r="C238" s="21" t="n">
        <v>10</v>
      </c>
      <c r="D238" s="21" t="s">
        <v>1240</v>
      </c>
      <c r="E238" s="21" t="s">
        <v>1241</v>
      </c>
      <c r="F238" s="21" t="s">
        <v>962</v>
      </c>
      <c r="G238" s="21" t="s">
        <v>68</v>
      </c>
      <c r="H238" s="21" t="n">
        <v>135388</v>
      </c>
      <c r="I238" s="21" t="s">
        <v>69</v>
      </c>
      <c r="J238" s="21" t="s">
        <v>100</v>
      </c>
      <c r="K238" s="21" t="s">
        <v>963</v>
      </c>
      <c r="L238" s="21" t="s">
        <v>964</v>
      </c>
      <c r="M238" s="21" t="s">
        <v>965</v>
      </c>
      <c r="N238" s="21" t="s">
        <v>1300</v>
      </c>
      <c r="O238" s="21" t="n">
        <v>10021977</v>
      </c>
      <c r="P238" s="22" t="n">
        <v>10021977102</v>
      </c>
      <c r="Q238" s="21" t="s">
        <v>221</v>
      </c>
      <c r="R238" s="21" t="s">
        <v>104</v>
      </c>
      <c r="S238" s="21"/>
      <c r="T238" s="21" t="n">
        <v>6109100010</v>
      </c>
      <c r="U238" s="21" t="s">
        <v>78</v>
      </c>
      <c r="V238" s="21" t="s">
        <v>78</v>
      </c>
      <c r="W238" s="21" t="s">
        <v>968</v>
      </c>
      <c r="X238" s="21" t="s">
        <v>79</v>
      </c>
      <c r="Y238" s="21" t="n">
        <v>114</v>
      </c>
      <c r="Z238" s="21"/>
      <c r="AA238" s="21" t="n">
        <v>6757697</v>
      </c>
      <c r="AB238" s="21" t="s">
        <v>105</v>
      </c>
      <c r="AC238" s="23" t="n">
        <v>6.25</v>
      </c>
      <c r="AD238" s="23" t="n">
        <v>712.5</v>
      </c>
      <c r="AE238" s="21" t="s">
        <v>1300</v>
      </c>
      <c r="AF238" s="25" t="n">
        <v>71.25</v>
      </c>
      <c r="AG238" s="25" t="n">
        <v>157.67625</v>
      </c>
      <c r="AH238" s="25" t="n">
        <v>4.63125</v>
      </c>
      <c r="AI238" s="26" t="n">
        <v>114</v>
      </c>
      <c r="AJ238" s="26" t="n">
        <v>21</v>
      </c>
      <c r="AK238" s="26" t="n">
        <v>93</v>
      </c>
      <c r="AL238" s="26" t="n">
        <v>0</v>
      </c>
      <c r="AM238" s="27" t="s">
        <v>106</v>
      </c>
      <c r="AN238" s="28" t="s">
        <v>969</v>
      </c>
      <c r="AO238" s="28" t="s">
        <v>969</v>
      </c>
      <c r="AP238" s="29" t="n">
        <v>44332</v>
      </c>
      <c r="AQ238" s="29" t="n">
        <v>44340</v>
      </c>
      <c r="AR238" s="29" t="s">
        <v>970</v>
      </c>
      <c r="AS238" s="30" t="n">
        <v>44362</v>
      </c>
      <c r="AT238" s="31"/>
      <c r="AU238" s="32" t="s">
        <v>997</v>
      </c>
      <c r="AV238" s="21"/>
      <c r="AW238" s="27"/>
      <c r="AX238" s="33" t="s">
        <v>1301</v>
      </c>
      <c r="AY238" s="33" t="s">
        <v>1300</v>
      </c>
      <c r="AZ238" s="21" t="n">
        <v>10021977102</v>
      </c>
      <c r="BA238" s="21" t="s">
        <v>1302</v>
      </c>
      <c r="BB238" s="21" t="s">
        <v>104</v>
      </c>
      <c r="BC238" s="21" t="s">
        <v>974</v>
      </c>
      <c r="BD238" s="21" t="s">
        <v>201</v>
      </c>
      <c r="BE238" s="21" t="s">
        <v>88</v>
      </c>
      <c r="BF238" s="21"/>
      <c r="BG238" s="21"/>
      <c r="BH238" s="21" t="s">
        <v>976</v>
      </c>
      <c r="BI238" s="21" t="s">
        <v>1246</v>
      </c>
      <c r="BJ238" s="21" t="n">
        <v>114</v>
      </c>
      <c r="BK238" s="21" t="n">
        <v>6.25</v>
      </c>
      <c r="BL238" s="21" t="n">
        <f aca="false">BJ238*BK238</f>
        <v>712.5</v>
      </c>
      <c r="BM238" s="21"/>
      <c r="BN238" s="21" t="n">
        <v>6109100000</v>
      </c>
      <c r="BO238" s="21" t="n">
        <v>94493914</v>
      </c>
      <c r="BP238" s="34" t="n">
        <v>44343</v>
      </c>
    </row>
    <row r="239" customFormat="false" ht="14.45" hidden="false" customHeight="false" outlineLevel="0" collapsed="false">
      <c r="A239" s="21" t="n">
        <v>2000</v>
      </c>
      <c r="B239" s="21" t="n">
        <v>100280829</v>
      </c>
      <c r="C239" s="21" t="n">
        <v>10</v>
      </c>
      <c r="D239" s="21" t="s">
        <v>1240</v>
      </c>
      <c r="E239" s="21" t="s">
        <v>1241</v>
      </c>
      <c r="F239" s="21" t="s">
        <v>962</v>
      </c>
      <c r="G239" s="21" t="s">
        <v>68</v>
      </c>
      <c r="H239" s="21" t="n">
        <v>135388</v>
      </c>
      <c r="I239" s="21" t="s">
        <v>69</v>
      </c>
      <c r="J239" s="21" t="s">
        <v>100</v>
      </c>
      <c r="K239" s="21" t="s">
        <v>963</v>
      </c>
      <c r="L239" s="21" t="s">
        <v>964</v>
      </c>
      <c r="M239" s="21" t="s">
        <v>965</v>
      </c>
      <c r="N239" s="21" t="s">
        <v>1303</v>
      </c>
      <c r="O239" s="21" t="n">
        <v>10021977</v>
      </c>
      <c r="P239" s="22" t="n">
        <v>10021977001</v>
      </c>
      <c r="Q239" s="21" t="s">
        <v>94</v>
      </c>
      <c r="R239" s="21" t="s">
        <v>991</v>
      </c>
      <c r="S239" s="21"/>
      <c r="T239" s="21" t="n">
        <v>6109100010</v>
      </c>
      <c r="U239" s="21" t="s">
        <v>78</v>
      </c>
      <c r="V239" s="21" t="s">
        <v>78</v>
      </c>
      <c r="W239" s="21" t="s">
        <v>968</v>
      </c>
      <c r="X239" s="21" t="s">
        <v>79</v>
      </c>
      <c r="Y239" s="21" t="n">
        <v>118</v>
      </c>
      <c r="Z239" s="21"/>
      <c r="AA239" s="21" t="n">
        <v>6757697</v>
      </c>
      <c r="AB239" s="21" t="s">
        <v>105</v>
      </c>
      <c r="AC239" s="23" t="n">
        <v>6.25</v>
      </c>
      <c r="AD239" s="23" t="n">
        <v>737.5</v>
      </c>
      <c r="AE239" s="21" t="s">
        <v>1303</v>
      </c>
      <c r="AF239" s="25" t="n">
        <v>73.75</v>
      </c>
      <c r="AG239" s="25" t="n">
        <v>163.20875</v>
      </c>
      <c r="AH239" s="25" t="n">
        <v>4.79375</v>
      </c>
      <c r="AI239" s="26" t="n">
        <v>118</v>
      </c>
      <c r="AJ239" s="26" t="n">
        <v>31</v>
      </c>
      <c r="AK239" s="26" t="n">
        <v>87</v>
      </c>
      <c r="AL239" s="26" t="n">
        <v>0</v>
      </c>
      <c r="AM239" s="27" t="s">
        <v>106</v>
      </c>
      <c r="AN239" s="28" t="s">
        <v>969</v>
      </c>
      <c r="AO239" s="28" t="s">
        <v>969</v>
      </c>
      <c r="AP239" s="29" t="n">
        <v>44332</v>
      </c>
      <c r="AQ239" s="29" t="n">
        <v>44340</v>
      </c>
      <c r="AR239" s="29" t="s">
        <v>970</v>
      </c>
      <c r="AS239" s="30" t="n">
        <v>44362</v>
      </c>
      <c r="AT239" s="31"/>
      <c r="AU239" s="32" t="s">
        <v>997</v>
      </c>
      <c r="AV239" s="21"/>
      <c r="AW239" s="27"/>
      <c r="AX239" s="33" t="s">
        <v>1304</v>
      </c>
      <c r="AY239" s="33" t="s">
        <v>1303</v>
      </c>
      <c r="AZ239" s="21" t="n">
        <v>10021977001</v>
      </c>
      <c r="BA239" s="21" t="s">
        <v>1305</v>
      </c>
      <c r="BB239" s="21" t="s">
        <v>991</v>
      </c>
      <c r="BC239" s="21" t="s">
        <v>974</v>
      </c>
      <c r="BD239" s="21" t="s">
        <v>201</v>
      </c>
      <c r="BE239" s="21" t="s">
        <v>88</v>
      </c>
      <c r="BF239" s="21"/>
      <c r="BG239" s="21"/>
      <c r="BH239" s="21" t="s">
        <v>976</v>
      </c>
      <c r="BI239" s="21" t="s">
        <v>1246</v>
      </c>
      <c r="BJ239" s="21" t="n">
        <v>118</v>
      </c>
      <c r="BK239" s="21" t="n">
        <v>6.25</v>
      </c>
      <c r="BL239" s="21" t="n">
        <f aca="false">BJ239*BK239</f>
        <v>737.5</v>
      </c>
      <c r="BM239" s="21"/>
      <c r="BN239" s="21" t="n">
        <v>6109100000</v>
      </c>
      <c r="BO239" s="21" t="n">
        <v>94493914</v>
      </c>
      <c r="BP239" s="34" t="n">
        <v>44343</v>
      </c>
    </row>
    <row r="240" customFormat="false" ht="14.45" hidden="false" customHeight="false" outlineLevel="0" collapsed="false">
      <c r="A240" s="21" t="n">
        <v>2000</v>
      </c>
      <c r="B240" s="21" t="n">
        <v>100280830</v>
      </c>
      <c r="C240" s="21" t="n">
        <v>10</v>
      </c>
      <c r="D240" s="21" t="s">
        <v>1240</v>
      </c>
      <c r="E240" s="21" t="s">
        <v>1241</v>
      </c>
      <c r="F240" s="21" t="s">
        <v>962</v>
      </c>
      <c r="G240" s="21" t="s">
        <v>68</v>
      </c>
      <c r="H240" s="21" t="n">
        <v>135388</v>
      </c>
      <c r="I240" s="21" t="s">
        <v>69</v>
      </c>
      <c r="J240" s="21" t="s">
        <v>100</v>
      </c>
      <c r="K240" s="21" t="s">
        <v>963</v>
      </c>
      <c r="L240" s="21" t="s">
        <v>964</v>
      </c>
      <c r="M240" s="21" t="s">
        <v>965</v>
      </c>
      <c r="N240" s="21" t="s">
        <v>1306</v>
      </c>
      <c r="O240" s="21" t="n">
        <v>10021977</v>
      </c>
      <c r="P240" s="22" t="n">
        <v>10021977530</v>
      </c>
      <c r="Q240" s="21" t="s">
        <v>196</v>
      </c>
      <c r="R240" s="21" t="s">
        <v>1085</v>
      </c>
      <c r="S240" s="21"/>
      <c r="T240" s="21" t="n">
        <v>6109100010</v>
      </c>
      <c r="U240" s="21" t="s">
        <v>78</v>
      </c>
      <c r="V240" s="21" t="s">
        <v>78</v>
      </c>
      <c r="W240" s="21" t="s">
        <v>968</v>
      </c>
      <c r="X240" s="21" t="s">
        <v>79</v>
      </c>
      <c r="Y240" s="21" t="n">
        <v>104</v>
      </c>
      <c r="Z240" s="21"/>
      <c r="AA240" s="21" t="n">
        <v>6757697</v>
      </c>
      <c r="AB240" s="21" t="s">
        <v>105</v>
      </c>
      <c r="AC240" s="23" t="n">
        <v>6.25</v>
      </c>
      <c r="AD240" s="23" t="n">
        <v>650</v>
      </c>
      <c r="AE240" s="21" t="s">
        <v>1306</v>
      </c>
      <c r="AF240" s="25" t="n">
        <v>65</v>
      </c>
      <c r="AG240" s="25" t="n">
        <v>143.845</v>
      </c>
      <c r="AH240" s="25" t="n">
        <v>4.225</v>
      </c>
      <c r="AI240" s="26" t="n">
        <v>104</v>
      </c>
      <c r="AJ240" s="26" t="n">
        <v>20</v>
      </c>
      <c r="AK240" s="26" t="n">
        <v>84</v>
      </c>
      <c r="AL240" s="26" t="n">
        <v>0</v>
      </c>
      <c r="AM240" s="27" t="s">
        <v>106</v>
      </c>
      <c r="AN240" s="28" t="s">
        <v>969</v>
      </c>
      <c r="AO240" s="28" t="s">
        <v>969</v>
      </c>
      <c r="AP240" s="29" t="n">
        <v>44332</v>
      </c>
      <c r="AQ240" s="29" t="n">
        <v>44340</v>
      </c>
      <c r="AR240" s="29" t="s">
        <v>970</v>
      </c>
      <c r="AS240" s="30" t="n">
        <v>44362</v>
      </c>
      <c r="AT240" s="31"/>
      <c r="AU240" s="32" t="s">
        <v>997</v>
      </c>
      <c r="AV240" s="21"/>
      <c r="AW240" s="27"/>
      <c r="AX240" s="33" t="s">
        <v>1307</v>
      </c>
      <c r="AY240" s="33" t="s">
        <v>1306</v>
      </c>
      <c r="AZ240" s="21" t="n">
        <v>10021977530</v>
      </c>
      <c r="BA240" s="21" t="s">
        <v>1308</v>
      </c>
      <c r="BB240" s="21" t="s">
        <v>1085</v>
      </c>
      <c r="BC240" s="21" t="s">
        <v>974</v>
      </c>
      <c r="BD240" s="21" t="s">
        <v>201</v>
      </c>
      <c r="BE240" s="21" t="s">
        <v>88</v>
      </c>
      <c r="BF240" s="21"/>
      <c r="BG240" s="21"/>
      <c r="BH240" s="21" t="s">
        <v>976</v>
      </c>
      <c r="BI240" s="21" t="s">
        <v>1246</v>
      </c>
      <c r="BJ240" s="21" t="n">
        <v>104</v>
      </c>
      <c r="BK240" s="21" t="n">
        <v>6.25</v>
      </c>
      <c r="BL240" s="21" t="n">
        <f aca="false">BJ240*BK240</f>
        <v>650</v>
      </c>
      <c r="BM240" s="21"/>
      <c r="BN240" s="21" t="n">
        <v>6109100000</v>
      </c>
      <c r="BO240" s="21" t="n">
        <v>94493914</v>
      </c>
      <c r="BP240" s="34" t="n">
        <v>44343</v>
      </c>
    </row>
    <row r="241" customFormat="false" ht="14.45" hidden="false" customHeight="false" outlineLevel="0" collapsed="false">
      <c r="A241" s="21" t="n">
        <v>2000</v>
      </c>
      <c r="B241" s="21" t="n">
        <v>100280832</v>
      </c>
      <c r="C241" s="21" t="n">
        <v>10</v>
      </c>
      <c r="D241" s="21" t="s">
        <v>1240</v>
      </c>
      <c r="E241" s="21" t="s">
        <v>1241</v>
      </c>
      <c r="F241" s="21" t="s">
        <v>962</v>
      </c>
      <c r="G241" s="21" t="s">
        <v>68</v>
      </c>
      <c r="H241" s="21" t="n">
        <v>135388</v>
      </c>
      <c r="I241" s="21" t="s">
        <v>69</v>
      </c>
      <c r="J241" s="21" t="s">
        <v>100</v>
      </c>
      <c r="K241" s="21" t="s">
        <v>963</v>
      </c>
      <c r="L241" s="21" t="s">
        <v>964</v>
      </c>
      <c r="M241" s="21" t="s">
        <v>1003</v>
      </c>
      <c r="N241" s="21" t="s">
        <v>1309</v>
      </c>
      <c r="O241" s="21" t="n">
        <v>10022003</v>
      </c>
      <c r="P241" s="22" t="n">
        <v>10022003001</v>
      </c>
      <c r="Q241" s="21" t="s">
        <v>94</v>
      </c>
      <c r="R241" s="21" t="s">
        <v>991</v>
      </c>
      <c r="S241" s="21"/>
      <c r="T241" s="21"/>
      <c r="U241" s="21" t="s">
        <v>78</v>
      </c>
      <c r="V241" s="21" t="s">
        <v>78</v>
      </c>
      <c r="W241" s="21" t="s">
        <v>968</v>
      </c>
      <c r="X241" s="21" t="s">
        <v>79</v>
      </c>
      <c r="Y241" s="21" t="n">
        <v>59</v>
      </c>
      <c r="Z241" s="21"/>
      <c r="AA241" s="21" t="n">
        <v>6757697</v>
      </c>
      <c r="AB241" s="21" t="s">
        <v>105</v>
      </c>
      <c r="AC241" s="23" t="n">
        <v>16.25</v>
      </c>
      <c r="AD241" s="23" t="n">
        <v>958.75</v>
      </c>
      <c r="AE241" s="21" t="s">
        <v>1309</v>
      </c>
      <c r="AF241" s="25" t="n">
        <v>95.875</v>
      </c>
      <c r="AG241" s="25" t="n">
        <v>212.171375</v>
      </c>
      <c r="AH241" s="25" t="n">
        <v>6.231875</v>
      </c>
      <c r="AI241" s="26" t="n">
        <v>59</v>
      </c>
      <c r="AJ241" s="26" t="n">
        <v>6</v>
      </c>
      <c r="AK241" s="26" t="n">
        <v>53</v>
      </c>
      <c r="AL241" s="26" t="n">
        <v>0</v>
      </c>
      <c r="AM241" s="27" t="s">
        <v>106</v>
      </c>
      <c r="AN241" s="28" t="s">
        <v>969</v>
      </c>
      <c r="AO241" s="28" t="s">
        <v>969</v>
      </c>
      <c r="AP241" s="29" t="n">
        <v>44332</v>
      </c>
      <c r="AQ241" s="29" t="n">
        <v>44340</v>
      </c>
      <c r="AR241" s="29" t="s">
        <v>970</v>
      </c>
      <c r="AS241" s="30" t="n">
        <v>44362</v>
      </c>
      <c r="AT241" s="31"/>
      <c r="AU241" s="32" t="s">
        <v>997</v>
      </c>
      <c r="AV241" s="21"/>
      <c r="AW241" s="27"/>
      <c r="AX241" s="33" t="s">
        <v>1310</v>
      </c>
      <c r="AY241" s="33" t="s">
        <v>1309</v>
      </c>
      <c r="AZ241" s="21" t="n">
        <v>10022003001</v>
      </c>
      <c r="BA241" s="21" t="s">
        <v>1311</v>
      </c>
      <c r="BB241" s="21" t="s">
        <v>991</v>
      </c>
      <c r="BC241" s="21" t="s">
        <v>1016</v>
      </c>
      <c r="BD241" s="21" t="s">
        <v>201</v>
      </c>
      <c r="BE241" s="21" t="s">
        <v>1256</v>
      </c>
      <c r="BF241" s="21"/>
      <c r="BG241" s="21"/>
      <c r="BH241" s="21" t="s">
        <v>976</v>
      </c>
      <c r="BI241" s="21" t="s">
        <v>1246</v>
      </c>
      <c r="BJ241" s="21" t="n">
        <v>59</v>
      </c>
      <c r="BK241" s="21" t="n">
        <v>16.25</v>
      </c>
      <c r="BL241" s="21" t="n">
        <f aca="false">BJ241*BK241</f>
        <v>958.75</v>
      </c>
      <c r="BM241" s="21"/>
      <c r="BN241" s="21" t="n">
        <v>6110209900</v>
      </c>
      <c r="BO241" s="21" t="n">
        <v>94493914</v>
      </c>
      <c r="BP241" s="34" t="n">
        <v>44343</v>
      </c>
    </row>
    <row r="242" customFormat="false" ht="14.45" hidden="false" customHeight="false" outlineLevel="0" collapsed="false">
      <c r="A242" s="21" t="n">
        <v>2000</v>
      </c>
      <c r="B242" s="21" t="n">
        <v>100280833</v>
      </c>
      <c r="C242" s="21" t="n">
        <v>10</v>
      </c>
      <c r="D242" s="21" t="s">
        <v>1240</v>
      </c>
      <c r="E242" s="21" t="s">
        <v>1241</v>
      </c>
      <c r="F242" s="21" t="s">
        <v>962</v>
      </c>
      <c r="G242" s="21" t="s">
        <v>68</v>
      </c>
      <c r="H242" s="21" t="n">
        <v>135388</v>
      </c>
      <c r="I242" s="21" t="s">
        <v>69</v>
      </c>
      <c r="J242" s="21" t="s">
        <v>100</v>
      </c>
      <c r="K242" s="21" t="s">
        <v>963</v>
      </c>
      <c r="L242" s="21" t="s">
        <v>964</v>
      </c>
      <c r="M242" s="21" t="s">
        <v>965</v>
      </c>
      <c r="N242" s="21" t="s">
        <v>1312</v>
      </c>
      <c r="O242" s="21" t="n">
        <v>10022018</v>
      </c>
      <c r="P242" s="22" t="n">
        <v>10022018102</v>
      </c>
      <c r="Q242" s="21" t="s">
        <v>221</v>
      </c>
      <c r="R242" s="21" t="s">
        <v>104</v>
      </c>
      <c r="S242" s="21"/>
      <c r="T242" s="21" t="n">
        <v>6109100010</v>
      </c>
      <c r="U242" s="21" t="s">
        <v>78</v>
      </c>
      <c r="V242" s="21" t="s">
        <v>78</v>
      </c>
      <c r="W242" s="21" t="s">
        <v>968</v>
      </c>
      <c r="X242" s="21" t="s">
        <v>79</v>
      </c>
      <c r="Y242" s="21" t="n">
        <v>116</v>
      </c>
      <c r="Z242" s="21"/>
      <c r="AA242" s="21" t="n">
        <v>6757697</v>
      </c>
      <c r="AB242" s="21" t="s">
        <v>105</v>
      </c>
      <c r="AC242" s="23" t="n">
        <v>8.75</v>
      </c>
      <c r="AD242" s="23" t="n">
        <v>1015</v>
      </c>
      <c r="AE242" s="21" t="s">
        <v>1312</v>
      </c>
      <c r="AF242" s="25" t="n">
        <v>101.5</v>
      </c>
      <c r="AG242" s="25" t="n">
        <v>224.6195</v>
      </c>
      <c r="AH242" s="25" t="n">
        <v>6.5975</v>
      </c>
      <c r="AI242" s="26" t="n">
        <v>116</v>
      </c>
      <c r="AJ242" s="26" t="n">
        <v>10</v>
      </c>
      <c r="AK242" s="26" t="n">
        <v>109</v>
      </c>
      <c r="AL242" s="26" t="n">
        <v>-3</v>
      </c>
      <c r="AM242" s="27" t="s">
        <v>106</v>
      </c>
      <c r="AN242" s="28" t="s">
        <v>969</v>
      </c>
      <c r="AO242" s="28" t="s">
        <v>969</v>
      </c>
      <c r="AP242" s="29" t="n">
        <v>44332</v>
      </c>
      <c r="AQ242" s="29" t="n">
        <v>44340</v>
      </c>
      <c r="AR242" s="29" t="s">
        <v>970</v>
      </c>
      <c r="AS242" s="30" t="n">
        <v>44362</v>
      </c>
      <c r="AT242" s="31"/>
      <c r="AU242" s="32" t="s">
        <v>1050</v>
      </c>
      <c r="AV242" s="21"/>
      <c r="AW242" s="27"/>
      <c r="AX242" s="33" t="s">
        <v>1313</v>
      </c>
      <c r="AY242" s="33" t="s">
        <v>1312</v>
      </c>
      <c r="AZ242" s="21" t="n">
        <v>10022018102</v>
      </c>
      <c r="BA242" s="21" t="s">
        <v>1314</v>
      </c>
      <c r="BB242" s="21" t="s">
        <v>104</v>
      </c>
      <c r="BC242" s="21" t="s">
        <v>974</v>
      </c>
      <c r="BD242" s="21" t="s">
        <v>975</v>
      </c>
      <c r="BE242" s="21" t="s">
        <v>88</v>
      </c>
      <c r="BF242" s="21"/>
      <c r="BG242" s="21"/>
      <c r="BH242" s="21" t="s">
        <v>976</v>
      </c>
      <c r="BI242" s="21" t="s">
        <v>1246</v>
      </c>
      <c r="BJ242" s="21" t="n">
        <v>116</v>
      </c>
      <c r="BK242" s="21" t="n">
        <v>8.75</v>
      </c>
      <c r="BL242" s="21" t="n">
        <f aca="false">BJ242*BK242</f>
        <v>1015</v>
      </c>
      <c r="BM242" s="21"/>
      <c r="BN242" s="21" t="n">
        <v>6109100000</v>
      </c>
      <c r="BO242" s="21" t="n">
        <v>94493914</v>
      </c>
      <c r="BP242" s="34" t="n">
        <v>44343</v>
      </c>
    </row>
    <row r="243" customFormat="false" ht="14.45" hidden="false" customHeight="false" outlineLevel="0" collapsed="false">
      <c r="A243" s="21" t="n">
        <v>2000</v>
      </c>
      <c r="B243" s="21" t="n">
        <v>100280834</v>
      </c>
      <c r="C243" s="21" t="n">
        <v>10</v>
      </c>
      <c r="D243" s="21" t="s">
        <v>1240</v>
      </c>
      <c r="E243" s="21" t="s">
        <v>1241</v>
      </c>
      <c r="F243" s="21" t="s">
        <v>962</v>
      </c>
      <c r="G243" s="21" t="s">
        <v>68</v>
      </c>
      <c r="H243" s="21" t="n">
        <v>135388</v>
      </c>
      <c r="I243" s="21" t="s">
        <v>69</v>
      </c>
      <c r="J243" s="21" t="s">
        <v>100</v>
      </c>
      <c r="K243" s="21" t="s">
        <v>963</v>
      </c>
      <c r="L243" s="21" t="s">
        <v>964</v>
      </c>
      <c r="M243" s="21" t="s">
        <v>965</v>
      </c>
      <c r="N243" s="21" t="s">
        <v>1315</v>
      </c>
      <c r="O243" s="21" t="n">
        <v>10022018</v>
      </c>
      <c r="P243" s="22" t="n">
        <v>10022018741</v>
      </c>
      <c r="Q243" s="21" t="s">
        <v>216</v>
      </c>
      <c r="R243" s="21" t="s">
        <v>979</v>
      </c>
      <c r="S243" s="21"/>
      <c r="T243" s="21" t="n">
        <v>6109100010</v>
      </c>
      <c r="U243" s="21" t="s">
        <v>78</v>
      </c>
      <c r="V243" s="21" t="s">
        <v>78</v>
      </c>
      <c r="W243" s="21" t="s">
        <v>968</v>
      </c>
      <c r="X243" s="21" t="s">
        <v>79</v>
      </c>
      <c r="Y243" s="21" t="n">
        <v>102</v>
      </c>
      <c r="Z243" s="21"/>
      <c r="AA243" s="21" t="n">
        <v>6757697</v>
      </c>
      <c r="AB243" s="21" t="s">
        <v>105</v>
      </c>
      <c r="AC243" s="23" t="n">
        <v>8.75</v>
      </c>
      <c r="AD243" s="23" t="n">
        <v>892.5</v>
      </c>
      <c r="AE243" s="21" t="s">
        <v>1315</v>
      </c>
      <c r="AF243" s="25" t="n">
        <v>89.25</v>
      </c>
      <c r="AG243" s="25" t="n">
        <v>197.51025</v>
      </c>
      <c r="AH243" s="25" t="n">
        <v>5.80125</v>
      </c>
      <c r="AI243" s="26" t="n">
        <v>102</v>
      </c>
      <c r="AJ243" s="26" t="n">
        <v>0</v>
      </c>
      <c r="AK243" s="26" t="n">
        <v>105</v>
      </c>
      <c r="AL243" s="26" t="n">
        <v>-3</v>
      </c>
      <c r="AM243" s="27" t="s">
        <v>106</v>
      </c>
      <c r="AN243" s="28" t="s">
        <v>969</v>
      </c>
      <c r="AO243" s="28" t="s">
        <v>969</v>
      </c>
      <c r="AP243" s="29" t="n">
        <v>44332</v>
      </c>
      <c r="AQ243" s="29" t="n">
        <v>44340</v>
      </c>
      <c r="AR243" s="29" t="s">
        <v>970</v>
      </c>
      <c r="AS243" s="30" t="n">
        <v>44362</v>
      </c>
      <c r="AT243" s="31"/>
      <c r="AU243" s="32" t="s">
        <v>1050</v>
      </c>
      <c r="AV243" s="21"/>
      <c r="AW243" s="27"/>
      <c r="AX243" s="33" t="s">
        <v>1316</v>
      </c>
      <c r="AY243" s="33" t="s">
        <v>1315</v>
      </c>
      <c r="AZ243" s="21" t="n">
        <v>10022018741</v>
      </c>
      <c r="BA243" s="21" t="s">
        <v>1317</v>
      </c>
      <c r="BB243" s="21" t="s">
        <v>979</v>
      </c>
      <c r="BC243" s="21" t="s">
        <v>974</v>
      </c>
      <c r="BD243" s="21" t="s">
        <v>975</v>
      </c>
      <c r="BE243" s="21" t="s">
        <v>88</v>
      </c>
      <c r="BF243" s="21"/>
      <c r="BG243" s="21"/>
      <c r="BH243" s="21" t="s">
        <v>976</v>
      </c>
      <c r="BI243" s="21" t="s">
        <v>1246</v>
      </c>
      <c r="BJ243" s="21" t="n">
        <v>102</v>
      </c>
      <c r="BK243" s="21" t="n">
        <v>8.75</v>
      </c>
      <c r="BL243" s="21" t="n">
        <f aca="false">BJ243*BK243</f>
        <v>892.5</v>
      </c>
      <c r="BM243" s="21"/>
      <c r="BN243" s="21" t="n">
        <v>6109100000</v>
      </c>
      <c r="BO243" s="21" t="n">
        <v>94493914</v>
      </c>
      <c r="BP243" s="34" t="n">
        <v>44343</v>
      </c>
    </row>
    <row r="244" customFormat="false" ht="14.45" hidden="false" customHeight="false" outlineLevel="0" collapsed="false">
      <c r="A244" s="21" t="n">
        <v>2000</v>
      </c>
      <c r="B244" s="21" t="n">
        <v>100280835</v>
      </c>
      <c r="C244" s="21" t="n">
        <v>10</v>
      </c>
      <c r="D244" s="21" t="s">
        <v>1240</v>
      </c>
      <c r="E244" s="21" t="s">
        <v>1241</v>
      </c>
      <c r="F244" s="21" t="s">
        <v>962</v>
      </c>
      <c r="G244" s="21" t="s">
        <v>68</v>
      </c>
      <c r="H244" s="21" t="n">
        <v>135388</v>
      </c>
      <c r="I244" s="21" t="s">
        <v>69</v>
      </c>
      <c r="J244" s="21" t="s">
        <v>100</v>
      </c>
      <c r="K244" s="21" t="s">
        <v>963</v>
      </c>
      <c r="L244" s="21" t="s">
        <v>964</v>
      </c>
      <c r="M244" s="21" t="s">
        <v>965</v>
      </c>
      <c r="N244" s="21" t="s">
        <v>1318</v>
      </c>
      <c r="O244" s="21" t="n">
        <v>10022018</v>
      </c>
      <c r="P244" s="22" t="n">
        <v>10022018001</v>
      </c>
      <c r="Q244" s="21" t="s">
        <v>94</v>
      </c>
      <c r="R244" s="21" t="s">
        <v>991</v>
      </c>
      <c r="S244" s="21"/>
      <c r="T244" s="21" t="n">
        <v>6109100010</v>
      </c>
      <c r="U244" s="21" t="s">
        <v>78</v>
      </c>
      <c r="V244" s="21" t="s">
        <v>78</v>
      </c>
      <c r="W244" s="21" t="s">
        <v>968</v>
      </c>
      <c r="X244" s="21" t="s">
        <v>79</v>
      </c>
      <c r="Y244" s="21" t="n">
        <v>106</v>
      </c>
      <c r="Z244" s="21"/>
      <c r="AA244" s="21" t="n">
        <v>6757697</v>
      </c>
      <c r="AB244" s="21" t="s">
        <v>105</v>
      </c>
      <c r="AC244" s="23" t="n">
        <v>8.75</v>
      </c>
      <c r="AD244" s="23" t="n">
        <v>927.5</v>
      </c>
      <c r="AE244" s="21" t="s">
        <v>1318</v>
      </c>
      <c r="AF244" s="25" t="n">
        <v>92.75</v>
      </c>
      <c r="AG244" s="25" t="n">
        <v>205.25575</v>
      </c>
      <c r="AH244" s="25" t="n">
        <v>6.02875</v>
      </c>
      <c r="AI244" s="26" t="n">
        <v>106</v>
      </c>
      <c r="AJ244" s="26" t="n">
        <v>14</v>
      </c>
      <c r="AK244" s="26" t="n">
        <v>96</v>
      </c>
      <c r="AL244" s="26" t="n">
        <v>-4</v>
      </c>
      <c r="AM244" s="27" t="s">
        <v>106</v>
      </c>
      <c r="AN244" s="28" t="s">
        <v>969</v>
      </c>
      <c r="AO244" s="28" t="s">
        <v>969</v>
      </c>
      <c r="AP244" s="29" t="n">
        <v>44332</v>
      </c>
      <c r="AQ244" s="29" t="n">
        <v>44340</v>
      </c>
      <c r="AR244" s="29" t="s">
        <v>970</v>
      </c>
      <c r="AS244" s="30" t="n">
        <v>44362</v>
      </c>
      <c r="AT244" s="31"/>
      <c r="AU244" s="32" t="s">
        <v>1050</v>
      </c>
      <c r="AV244" s="21"/>
      <c r="AW244" s="27"/>
      <c r="AX244" s="33" t="s">
        <v>1319</v>
      </c>
      <c r="AY244" s="33" t="s">
        <v>1318</v>
      </c>
      <c r="AZ244" s="21" t="n">
        <v>10022018001</v>
      </c>
      <c r="BA244" s="21" t="s">
        <v>1320</v>
      </c>
      <c r="BB244" s="21" t="s">
        <v>991</v>
      </c>
      <c r="BC244" s="21" t="s">
        <v>974</v>
      </c>
      <c r="BD244" s="21" t="s">
        <v>975</v>
      </c>
      <c r="BE244" s="21" t="s">
        <v>88</v>
      </c>
      <c r="BF244" s="21"/>
      <c r="BG244" s="21"/>
      <c r="BH244" s="21" t="s">
        <v>976</v>
      </c>
      <c r="BI244" s="21" t="s">
        <v>1246</v>
      </c>
      <c r="BJ244" s="21" t="n">
        <v>106</v>
      </c>
      <c r="BK244" s="21" t="n">
        <v>8.75</v>
      </c>
      <c r="BL244" s="21" t="n">
        <f aca="false">BJ244*BK244</f>
        <v>927.5</v>
      </c>
      <c r="BM244" s="21"/>
      <c r="BN244" s="21" t="n">
        <v>6109100000</v>
      </c>
      <c r="BO244" s="21" t="n">
        <v>94493914</v>
      </c>
      <c r="BP244" s="34" t="n">
        <v>44343</v>
      </c>
    </row>
    <row r="245" customFormat="false" ht="43.15" hidden="false" customHeight="false" outlineLevel="0" collapsed="false">
      <c r="A245" s="21" t="n">
        <v>2000</v>
      </c>
      <c r="B245" s="21" t="n">
        <v>100280836</v>
      </c>
      <c r="C245" s="21" t="n">
        <v>10</v>
      </c>
      <c r="D245" s="21" t="s">
        <v>1240</v>
      </c>
      <c r="E245" s="21" t="s">
        <v>1241</v>
      </c>
      <c r="F245" s="21" t="s">
        <v>962</v>
      </c>
      <c r="G245" s="21" t="s">
        <v>68</v>
      </c>
      <c r="H245" s="21" t="n">
        <v>135388</v>
      </c>
      <c r="I245" s="21" t="s">
        <v>69</v>
      </c>
      <c r="J245" s="21" t="s">
        <v>100</v>
      </c>
      <c r="K245" s="21" t="s">
        <v>963</v>
      </c>
      <c r="L245" s="21" t="s">
        <v>964</v>
      </c>
      <c r="M245" s="21" t="s">
        <v>965</v>
      </c>
      <c r="N245" s="21" t="s">
        <v>1321</v>
      </c>
      <c r="O245" s="21" t="n">
        <v>10022024</v>
      </c>
      <c r="P245" s="22" t="n">
        <v>10022024001</v>
      </c>
      <c r="Q245" s="21" t="s">
        <v>94</v>
      </c>
      <c r="R245" s="21" t="s">
        <v>991</v>
      </c>
      <c r="S245" s="21"/>
      <c r="T245" s="21" t="n">
        <v>6109100010</v>
      </c>
      <c r="U245" s="21" t="s">
        <v>78</v>
      </c>
      <c r="V245" s="21" t="s">
        <v>78</v>
      </c>
      <c r="W245" s="21" t="s">
        <v>968</v>
      </c>
      <c r="X245" s="21" t="s">
        <v>79</v>
      </c>
      <c r="Y245" s="21" t="n">
        <v>161</v>
      </c>
      <c r="Z245" s="21"/>
      <c r="AA245" s="21" t="n">
        <v>6757697</v>
      </c>
      <c r="AB245" s="21" t="s">
        <v>105</v>
      </c>
      <c r="AC245" s="23" t="n">
        <v>6.25</v>
      </c>
      <c r="AD245" s="23" t="n">
        <v>1006.25</v>
      </c>
      <c r="AE245" s="21" t="s">
        <v>1321</v>
      </c>
      <c r="AF245" s="25" t="n">
        <v>100.625</v>
      </c>
      <c r="AG245" s="25" t="n">
        <v>222.683125</v>
      </c>
      <c r="AH245" s="25" t="n">
        <v>6.540625</v>
      </c>
      <c r="AI245" s="26" t="n">
        <v>161</v>
      </c>
      <c r="AJ245" s="26" t="n">
        <v>45</v>
      </c>
      <c r="AK245" s="26" t="n">
        <v>118</v>
      </c>
      <c r="AL245" s="26" t="n">
        <v>-2</v>
      </c>
      <c r="AM245" s="27" t="s">
        <v>106</v>
      </c>
      <c r="AN245" s="28" t="s">
        <v>969</v>
      </c>
      <c r="AO245" s="28" t="s">
        <v>969</v>
      </c>
      <c r="AP245" s="29" t="n">
        <v>44332</v>
      </c>
      <c r="AQ245" s="29" t="n">
        <v>44340</v>
      </c>
      <c r="AR245" s="29" t="s">
        <v>970</v>
      </c>
      <c r="AS245" s="30" t="n">
        <v>44362</v>
      </c>
      <c r="AT245" s="31"/>
      <c r="AU245" s="32" t="s">
        <v>1243</v>
      </c>
      <c r="AV245" s="21"/>
      <c r="AW245" s="27"/>
      <c r="AX245" s="33" t="s">
        <v>1322</v>
      </c>
      <c r="AY245" s="33" t="s">
        <v>1321</v>
      </c>
      <c r="AZ245" s="21" t="n">
        <v>10022024001</v>
      </c>
      <c r="BA245" s="21" t="s">
        <v>1323</v>
      </c>
      <c r="BB245" s="21" t="s">
        <v>991</v>
      </c>
      <c r="BC245" s="21" t="s">
        <v>974</v>
      </c>
      <c r="BD245" s="21" t="s">
        <v>975</v>
      </c>
      <c r="BE245" s="21" t="s">
        <v>88</v>
      </c>
      <c r="BF245" s="21"/>
      <c r="BG245" s="21"/>
      <c r="BH245" s="21" t="s">
        <v>976</v>
      </c>
      <c r="BI245" s="21" t="s">
        <v>1246</v>
      </c>
      <c r="BJ245" s="21" t="n">
        <v>161</v>
      </c>
      <c r="BK245" s="21" t="n">
        <v>6.25</v>
      </c>
      <c r="BL245" s="21" t="n">
        <f aca="false">BJ245*BK245</f>
        <v>1006.25</v>
      </c>
      <c r="BM245" s="21"/>
      <c r="BN245" s="21" t="n">
        <v>6109100000</v>
      </c>
      <c r="BO245" s="21" t="n">
        <v>94493914</v>
      </c>
      <c r="BP245" s="34" t="n">
        <v>44343</v>
      </c>
    </row>
    <row r="246" customFormat="false" ht="43.15" hidden="false" customHeight="false" outlineLevel="0" collapsed="false">
      <c r="A246" s="21" t="n">
        <v>2000</v>
      </c>
      <c r="B246" s="21" t="n">
        <v>100280837</v>
      </c>
      <c r="C246" s="21" t="n">
        <v>10</v>
      </c>
      <c r="D246" s="21" t="s">
        <v>1240</v>
      </c>
      <c r="E246" s="21" t="s">
        <v>1241</v>
      </c>
      <c r="F246" s="21" t="s">
        <v>962</v>
      </c>
      <c r="G246" s="21" t="s">
        <v>68</v>
      </c>
      <c r="H246" s="21" t="n">
        <v>135388</v>
      </c>
      <c r="I246" s="21" t="s">
        <v>69</v>
      </c>
      <c r="J246" s="21" t="s">
        <v>100</v>
      </c>
      <c r="K246" s="21" t="s">
        <v>963</v>
      </c>
      <c r="L246" s="21" t="s">
        <v>964</v>
      </c>
      <c r="M246" s="21" t="s">
        <v>965</v>
      </c>
      <c r="N246" s="21" t="s">
        <v>1324</v>
      </c>
      <c r="O246" s="21" t="n">
        <v>10022024</v>
      </c>
      <c r="P246" s="22" t="n">
        <v>10022024102</v>
      </c>
      <c r="Q246" s="21" t="s">
        <v>221</v>
      </c>
      <c r="R246" s="21" t="s">
        <v>104</v>
      </c>
      <c r="S246" s="21"/>
      <c r="T246" s="21" t="n">
        <v>6109100010</v>
      </c>
      <c r="U246" s="21" t="s">
        <v>78</v>
      </c>
      <c r="V246" s="21" t="s">
        <v>78</v>
      </c>
      <c r="W246" s="21" t="s">
        <v>968</v>
      </c>
      <c r="X246" s="21" t="s">
        <v>79</v>
      </c>
      <c r="Y246" s="21" t="n">
        <v>137</v>
      </c>
      <c r="Z246" s="21"/>
      <c r="AA246" s="21" t="n">
        <v>6757697</v>
      </c>
      <c r="AB246" s="21" t="s">
        <v>105</v>
      </c>
      <c r="AC246" s="23" t="n">
        <v>6.25</v>
      </c>
      <c r="AD246" s="23" t="n">
        <v>856.25</v>
      </c>
      <c r="AE246" s="21" t="s">
        <v>1324</v>
      </c>
      <c r="AF246" s="25" t="n">
        <v>85.625</v>
      </c>
      <c r="AG246" s="25" t="n">
        <v>189.488125</v>
      </c>
      <c r="AH246" s="25" t="n">
        <v>5.565625</v>
      </c>
      <c r="AI246" s="26" t="n">
        <v>137</v>
      </c>
      <c r="AJ246" s="26" t="n">
        <v>46</v>
      </c>
      <c r="AK246" s="26" t="n">
        <v>91</v>
      </c>
      <c r="AL246" s="26" t="n">
        <v>0</v>
      </c>
      <c r="AM246" s="27" t="s">
        <v>106</v>
      </c>
      <c r="AN246" s="28" t="s">
        <v>969</v>
      </c>
      <c r="AO246" s="28" t="s">
        <v>969</v>
      </c>
      <c r="AP246" s="29" t="n">
        <v>44332</v>
      </c>
      <c r="AQ246" s="29" t="n">
        <v>44340</v>
      </c>
      <c r="AR246" s="29" t="s">
        <v>970</v>
      </c>
      <c r="AS246" s="30" t="n">
        <v>44362</v>
      </c>
      <c r="AT246" s="31"/>
      <c r="AU246" s="32" t="s">
        <v>1243</v>
      </c>
      <c r="AV246" s="21"/>
      <c r="AW246" s="27"/>
      <c r="AX246" s="33" t="s">
        <v>1325</v>
      </c>
      <c r="AY246" s="33" t="s">
        <v>1324</v>
      </c>
      <c r="AZ246" s="21" t="n">
        <v>10022024102</v>
      </c>
      <c r="BA246" s="21" t="s">
        <v>1326</v>
      </c>
      <c r="BB246" s="21" t="s">
        <v>104</v>
      </c>
      <c r="BC246" s="21" t="s">
        <v>974</v>
      </c>
      <c r="BD246" s="21" t="s">
        <v>975</v>
      </c>
      <c r="BE246" s="21" t="s">
        <v>88</v>
      </c>
      <c r="BF246" s="21"/>
      <c r="BG246" s="21"/>
      <c r="BH246" s="21" t="s">
        <v>976</v>
      </c>
      <c r="BI246" s="21" t="s">
        <v>1246</v>
      </c>
      <c r="BJ246" s="21" t="n">
        <v>137</v>
      </c>
      <c r="BK246" s="21" t="n">
        <v>6.25</v>
      </c>
      <c r="BL246" s="21" t="n">
        <f aca="false">BJ246*BK246</f>
        <v>856.25</v>
      </c>
      <c r="BM246" s="21"/>
      <c r="BN246" s="21" t="n">
        <v>6109100000</v>
      </c>
      <c r="BO246" s="21" t="n">
        <v>94493914</v>
      </c>
      <c r="BP246" s="34" t="n">
        <v>44343</v>
      </c>
    </row>
    <row r="247" customFormat="false" ht="43.15" hidden="false" customHeight="false" outlineLevel="0" collapsed="false">
      <c r="A247" s="21" t="n">
        <v>2000</v>
      </c>
      <c r="B247" s="21" t="n">
        <v>100280838</v>
      </c>
      <c r="C247" s="21" t="n">
        <v>10</v>
      </c>
      <c r="D247" s="21" t="s">
        <v>1240</v>
      </c>
      <c r="E247" s="21" t="s">
        <v>1241</v>
      </c>
      <c r="F247" s="21" t="s">
        <v>962</v>
      </c>
      <c r="G247" s="21" t="s">
        <v>68</v>
      </c>
      <c r="H247" s="21" t="n">
        <v>135388</v>
      </c>
      <c r="I247" s="21" t="s">
        <v>69</v>
      </c>
      <c r="J247" s="21" t="s">
        <v>100</v>
      </c>
      <c r="K247" s="21" t="s">
        <v>963</v>
      </c>
      <c r="L247" s="21" t="s">
        <v>964</v>
      </c>
      <c r="M247" s="21" t="s">
        <v>965</v>
      </c>
      <c r="N247" s="21" t="s">
        <v>1327</v>
      </c>
      <c r="O247" s="21" t="n">
        <v>10022024</v>
      </c>
      <c r="P247" s="22" t="n">
        <v>10022024360</v>
      </c>
      <c r="Q247" s="21" t="s">
        <v>166</v>
      </c>
      <c r="R247" s="21" t="s">
        <v>167</v>
      </c>
      <c r="S247" s="21"/>
      <c r="T247" s="21" t="n">
        <v>6109100010</v>
      </c>
      <c r="U247" s="21" t="s">
        <v>78</v>
      </c>
      <c r="V247" s="21" t="s">
        <v>78</v>
      </c>
      <c r="W247" s="21" t="s">
        <v>968</v>
      </c>
      <c r="X247" s="21" t="s">
        <v>79</v>
      </c>
      <c r="Y247" s="21" t="n">
        <v>117</v>
      </c>
      <c r="Z247" s="21"/>
      <c r="AA247" s="21" t="n">
        <v>6757697</v>
      </c>
      <c r="AB247" s="21" t="s">
        <v>105</v>
      </c>
      <c r="AC247" s="23" t="n">
        <v>6.25</v>
      </c>
      <c r="AD247" s="23" t="n">
        <v>731.25</v>
      </c>
      <c r="AE247" s="21" t="s">
        <v>1327</v>
      </c>
      <c r="AF247" s="25" t="n">
        <v>73.125</v>
      </c>
      <c r="AG247" s="25" t="n">
        <v>161.825625</v>
      </c>
      <c r="AH247" s="25" t="n">
        <v>4.753125</v>
      </c>
      <c r="AI247" s="26" t="n">
        <v>117</v>
      </c>
      <c r="AJ247" s="26" t="n">
        <v>29</v>
      </c>
      <c r="AK247" s="26" t="n">
        <v>88</v>
      </c>
      <c r="AL247" s="26" t="n">
        <v>0</v>
      </c>
      <c r="AM247" s="27" t="s">
        <v>106</v>
      </c>
      <c r="AN247" s="28" t="s">
        <v>969</v>
      </c>
      <c r="AO247" s="28" t="s">
        <v>969</v>
      </c>
      <c r="AP247" s="29" t="n">
        <v>44332</v>
      </c>
      <c r="AQ247" s="29" t="n">
        <v>44340</v>
      </c>
      <c r="AR247" s="29" t="s">
        <v>970</v>
      </c>
      <c r="AS247" s="30" t="n">
        <v>44362</v>
      </c>
      <c r="AT247" s="31"/>
      <c r="AU247" s="32" t="s">
        <v>1243</v>
      </c>
      <c r="AV247" s="21"/>
      <c r="AW247" s="27"/>
      <c r="AX247" s="33" t="s">
        <v>1328</v>
      </c>
      <c r="AY247" s="33" t="s">
        <v>1327</v>
      </c>
      <c r="AZ247" s="21" t="n">
        <v>10022024360</v>
      </c>
      <c r="BA247" s="21" t="s">
        <v>1329</v>
      </c>
      <c r="BB247" s="21" t="s">
        <v>167</v>
      </c>
      <c r="BC247" s="21" t="s">
        <v>974</v>
      </c>
      <c r="BD247" s="21" t="s">
        <v>975</v>
      </c>
      <c r="BE247" s="21" t="s">
        <v>88</v>
      </c>
      <c r="BF247" s="21"/>
      <c r="BG247" s="21"/>
      <c r="BH247" s="21" t="s">
        <v>976</v>
      </c>
      <c r="BI247" s="21" t="s">
        <v>1246</v>
      </c>
      <c r="BJ247" s="21" t="n">
        <v>117</v>
      </c>
      <c r="BK247" s="21" t="n">
        <v>6.25</v>
      </c>
      <c r="BL247" s="21" t="n">
        <f aca="false">BJ247*BK247</f>
        <v>731.25</v>
      </c>
      <c r="BM247" s="21"/>
      <c r="BN247" s="21" t="n">
        <v>6109100000</v>
      </c>
      <c r="BO247" s="21" t="n">
        <v>94493914</v>
      </c>
      <c r="BP247" s="34" t="n">
        <v>44343</v>
      </c>
    </row>
    <row r="248" customFormat="false" ht="43.15" hidden="false" customHeight="false" outlineLevel="0" collapsed="false">
      <c r="A248" s="21" t="n">
        <v>2000</v>
      </c>
      <c r="B248" s="21" t="n">
        <v>100280839</v>
      </c>
      <c r="C248" s="21" t="n">
        <v>10</v>
      </c>
      <c r="D248" s="21" t="s">
        <v>1240</v>
      </c>
      <c r="E248" s="21" t="s">
        <v>1241</v>
      </c>
      <c r="F248" s="21" t="s">
        <v>962</v>
      </c>
      <c r="G248" s="21" t="s">
        <v>68</v>
      </c>
      <c r="H248" s="21" t="n">
        <v>135388</v>
      </c>
      <c r="I248" s="21" t="s">
        <v>69</v>
      </c>
      <c r="J248" s="21" t="s">
        <v>100</v>
      </c>
      <c r="K248" s="21" t="s">
        <v>963</v>
      </c>
      <c r="L248" s="21" t="s">
        <v>964</v>
      </c>
      <c r="M248" s="21" t="s">
        <v>965</v>
      </c>
      <c r="N248" s="21" t="s">
        <v>1330</v>
      </c>
      <c r="O248" s="21" t="n">
        <v>10022024</v>
      </c>
      <c r="P248" s="22" t="n">
        <v>10022024741</v>
      </c>
      <c r="Q248" s="21" t="s">
        <v>216</v>
      </c>
      <c r="R248" s="21" t="s">
        <v>1331</v>
      </c>
      <c r="S248" s="21"/>
      <c r="T248" s="21" t="n">
        <v>6109100010</v>
      </c>
      <c r="U248" s="21" t="s">
        <v>78</v>
      </c>
      <c r="V248" s="21" t="s">
        <v>78</v>
      </c>
      <c r="W248" s="21" t="s">
        <v>968</v>
      </c>
      <c r="X248" s="21" t="s">
        <v>79</v>
      </c>
      <c r="Y248" s="21" t="n">
        <v>89</v>
      </c>
      <c r="Z248" s="21"/>
      <c r="AA248" s="21" t="n">
        <v>6757697</v>
      </c>
      <c r="AB248" s="21" t="s">
        <v>105</v>
      </c>
      <c r="AC248" s="23" t="n">
        <v>6.25</v>
      </c>
      <c r="AD248" s="23" t="n">
        <v>556.25</v>
      </c>
      <c r="AE248" s="21" t="s">
        <v>1330</v>
      </c>
      <c r="AF248" s="25" t="n">
        <v>55.625</v>
      </c>
      <c r="AG248" s="25" t="n">
        <v>123.098125</v>
      </c>
      <c r="AH248" s="25" t="n">
        <v>3.615625</v>
      </c>
      <c r="AI248" s="26" t="n">
        <v>89</v>
      </c>
      <c r="AJ248" s="26" t="n">
        <v>0</v>
      </c>
      <c r="AK248" s="26" t="n">
        <v>89</v>
      </c>
      <c r="AL248" s="26" t="n">
        <v>0</v>
      </c>
      <c r="AM248" s="27" t="s">
        <v>106</v>
      </c>
      <c r="AN248" s="28" t="s">
        <v>969</v>
      </c>
      <c r="AO248" s="28" t="s">
        <v>969</v>
      </c>
      <c r="AP248" s="29" t="n">
        <v>44332</v>
      </c>
      <c r="AQ248" s="29" t="n">
        <v>44340</v>
      </c>
      <c r="AR248" s="29" t="s">
        <v>970</v>
      </c>
      <c r="AS248" s="30" t="n">
        <v>44362</v>
      </c>
      <c r="AT248" s="31"/>
      <c r="AU248" s="32" t="s">
        <v>1243</v>
      </c>
      <c r="AV248" s="21"/>
      <c r="AW248" s="27"/>
      <c r="AX248" s="33" t="s">
        <v>1332</v>
      </c>
      <c r="AY248" s="33" t="s">
        <v>1330</v>
      </c>
      <c r="AZ248" s="21" t="n">
        <v>10022024741</v>
      </c>
      <c r="BA248" s="21" t="s">
        <v>1333</v>
      </c>
      <c r="BB248" s="21" t="s">
        <v>1331</v>
      </c>
      <c r="BC248" s="21" t="s">
        <v>974</v>
      </c>
      <c r="BD248" s="21" t="s">
        <v>975</v>
      </c>
      <c r="BE248" s="21" t="s">
        <v>88</v>
      </c>
      <c r="BF248" s="21"/>
      <c r="BG248" s="21"/>
      <c r="BH248" s="21" t="s">
        <v>976</v>
      </c>
      <c r="BI248" s="21" t="s">
        <v>1246</v>
      </c>
      <c r="BJ248" s="21" t="n">
        <v>89</v>
      </c>
      <c r="BK248" s="21" t="n">
        <v>6.25</v>
      </c>
      <c r="BL248" s="21" t="n">
        <f aca="false">BJ248*BK248</f>
        <v>556.25</v>
      </c>
      <c r="BM248" s="21"/>
      <c r="BN248" s="21" t="n">
        <v>6109100000</v>
      </c>
      <c r="BO248" s="21" t="n">
        <v>94493914</v>
      </c>
      <c r="BP248" s="34" t="n">
        <v>44343</v>
      </c>
    </row>
    <row r="249" customFormat="false" ht="14.45" hidden="false" customHeight="false" outlineLevel="0" collapsed="false">
      <c r="A249" s="21" t="n">
        <v>2000</v>
      </c>
      <c r="B249" s="21" t="n">
        <v>100280840</v>
      </c>
      <c r="C249" s="21" t="n">
        <v>10</v>
      </c>
      <c r="D249" s="21" t="s">
        <v>1240</v>
      </c>
      <c r="E249" s="21" t="s">
        <v>1241</v>
      </c>
      <c r="F249" s="21" t="s">
        <v>962</v>
      </c>
      <c r="G249" s="21" t="s">
        <v>68</v>
      </c>
      <c r="H249" s="21" t="n">
        <v>135388</v>
      </c>
      <c r="I249" s="21" t="s">
        <v>69</v>
      </c>
      <c r="J249" s="21" t="s">
        <v>100</v>
      </c>
      <c r="K249" s="21" t="s">
        <v>963</v>
      </c>
      <c r="L249" s="21" t="s">
        <v>964</v>
      </c>
      <c r="M249" s="21" t="s">
        <v>965</v>
      </c>
      <c r="N249" s="21" t="s">
        <v>1334</v>
      </c>
      <c r="O249" s="21" t="n">
        <v>10022029</v>
      </c>
      <c r="P249" s="22" t="n">
        <v>10022029102</v>
      </c>
      <c r="Q249" s="21" t="s">
        <v>221</v>
      </c>
      <c r="R249" s="21" t="s">
        <v>104</v>
      </c>
      <c r="S249" s="21"/>
      <c r="T249" s="21" t="n">
        <v>6109100010</v>
      </c>
      <c r="U249" s="21" t="s">
        <v>78</v>
      </c>
      <c r="V249" s="21" t="s">
        <v>78</v>
      </c>
      <c r="W249" s="21" t="s">
        <v>968</v>
      </c>
      <c r="X249" s="21" t="s">
        <v>79</v>
      </c>
      <c r="Y249" s="21" t="n">
        <v>38</v>
      </c>
      <c r="Z249" s="21"/>
      <c r="AA249" s="21" t="n">
        <v>6757697</v>
      </c>
      <c r="AB249" s="21" t="s">
        <v>105</v>
      </c>
      <c r="AC249" s="23" t="n">
        <v>8.75</v>
      </c>
      <c r="AD249" s="23" t="n">
        <v>332.5</v>
      </c>
      <c r="AE249" s="21" t="s">
        <v>1334</v>
      </c>
      <c r="AF249" s="25" t="n">
        <v>33.25</v>
      </c>
      <c r="AG249" s="25" t="n">
        <v>73.58225</v>
      </c>
      <c r="AH249" s="25" t="n">
        <v>2.16125</v>
      </c>
      <c r="AI249" s="26" t="n">
        <v>38</v>
      </c>
      <c r="AJ249" s="26" t="n">
        <v>38</v>
      </c>
      <c r="AK249" s="26" t="n">
        <v>0</v>
      </c>
      <c r="AL249" s="26" t="n">
        <v>0</v>
      </c>
      <c r="AM249" s="27" t="s">
        <v>106</v>
      </c>
      <c r="AN249" s="28" t="s">
        <v>969</v>
      </c>
      <c r="AO249" s="28" t="s">
        <v>969</v>
      </c>
      <c r="AP249" s="29" t="n">
        <v>44332</v>
      </c>
      <c r="AQ249" s="29" t="n">
        <v>44340</v>
      </c>
      <c r="AR249" s="29" t="s">
        <v>970</v>
      </c>
      <c r="AS249" s="30" t="n">
        <v>44362</v>
      </c>
      <c r="AT249" s="31"/>
      <c r="AU249" s="32" t="s">
        <v>1029</v>
      </c>
      <c r="AV249" s="21"/>
      <c r="AW249" s="27"/>
      <c r="AX249" s="33" t="s">
        <v>1335</v>
      </c>
      <c r="AY249" s="33" t="s">
        <v>1334</v>
      </c>
      <c r="AZ249" s="21" t="n">
        <v>10022029102</v>
      </c>
      <c r="BA249" s="21" t="s">
        <v>1336</v>
      </c>
      <c r="BB249" s="21" t="s">
        <v>104</v>
      </c>
      <c r="BC249" s="21" t="s">
        <v>974</v>
      </c>
      <c r="BD249" s="21" t="s">
        <v>975</v>
      </c>
      <c r="BE249" s="21" t="s">
        <v>88</v>
      </c>
      <c r="BF249" s="21"/>
      <c r="BG249" s="21"/>
      <c r="BH249" s="21" t="s">
        <v>976</v>
      </c>
      <c r="BI249" s="21" t="s">
        <v>1246</v>
      </c>
      <c r="BJ249" s="21" t="n">
        <v>38</v>
      </c>
      <c r="BK249" s="21" t="n">
        <v>8.75</v>
      </c>
      <c r="BL249" s="21" t="n">
        <f aca="false">BJ249*BK249</f>
        <v>332.5</v>
      </c>
      <c r="BM249" s="21"/>
      <c r="BN249" s="21" t="n">
        <v>6109100000</v>
      </c>
      <c r="BO249" s="21" t="n">
        <v>94493914</v>
      </c>
      <c r="BP249" s="34" t="n">
        <v>44343</v>
      </c>
    </row>
    <row r="250" customFormat="false" ht="14.45" hidden="false" customHeight="false" outlineLevel="0" collapsed="false">
      <c r="A250" s="21" t="n">
        <v>2000</v>
      </c>
      <c r="B250" s="21" t="n">
        <v>100280841</v>
      </c>
      <c r="C250" s="21" t="n">
        <v>10</v>
      </c>
      <c r="D250" s="21" t="s">
        <v>1240</v>
      </c>
      <c r="E250" s="21" t="s">
        <v>1241</v>
      </c>
      <c r="F250" s="21" t="s">
        <v>962</v>
      </c>
      <c r="G250" s="21" t="s">
        <v>68</v>
      </c>
      <c r="H250" s="21" t="n">
        <v>135388</v>
      </c>
      <c r="I250" s="21" t="s">
        <v>69</v>
      </c>
      <c r="J250" s="21" t="s">
        <v>100</v>
      </c>
      <c r="K250" s="21" t="s">
        <v>963</v>
      </c>
      <c r="L250" s="21" t="s">
        <v>964</v>
      </c>
      <c r="M250" s="21" t="s">
        <v>965</v>
      </c>
      <c r="N250" s="21" t="s">
        <v>1337</v>
      </c>
      <c r="O250" s="21" t="n">
        <v>10022029</v>
      </c>
      <c r="P250" s="22" t="n">
        <v>10022029001</v>
      </c>
      <c r="Q250" s="21" t="s">
        <v>94</v>
      </c>
      <c r="R250" s="21" t="s">
        <v>991</v>
      </c>
      <c r="S250" s="21"/>
      <c r="T250" s="21" t="n">
        <v>6109100010</v>
      </c>
      <c r="U250" s="21" t="s">
        <v>78</v>
      </c>
      <c r="V250" s="21" t="s">
        <v>78</v>
      </c>
      <c r="W250" s="21" t="s">
        <v>968</v>
      </c>
      <c r="X250" s="21" t="s">
        <v>79</v>
      </c>
      <c r="Y250" s="21" t="n">
        <v>42</v>
      </c>
      <c r="Z250" s="21"/>
      <c r="AA250" s="21" t="n">
        <v>6757697</v>
      </c>
      <c r="AB250" s="21" t="s">
        <v>105</v>
      </c>
      <c r="AC250" s="23" t="n">
        <v>8.75</v>
      </c>
      <c r="AD250" s="23" t="n">
        <v>367.5</v>
      </c>
      <c r="AE250" s="21" t="s">
        <v>1337</v>
      </c>
      <c r="AF250" s="25" t="n">
        <v>36.75</v>
      </c>
      <c r="AG250" s="25" t="n">
        <v>81.32775</v>
      </c>
      <c r="AH250" s="25" t="n">
        <v>2.38875</v>
      </c>
      <c r="AI250" s="26" t="n">
        <v>42</v>
      </c>
      <c r="AJ250" s="26" t="n">
        <v>42</v>
      </c>
      <c r="AK250" s="26" t="n">
        <v>0</v>
      </c>
      <c r="AL250" s="26" t="n">
        <v>0</v>
      </c>
      <c r="AM250" s="27" t="s">
        <v>106</v>
      </c>
      <c r="AN250" s="28" t="s">
        <v>969</v>
      </c>
      <c r="AO250" s="28" t="s">
        <v>969</v>
      </c>
      <c r="AP250" s="29" t="n">
        <v>44332</v>
      </c>
      <c r="AQ250" s="29" t="n">
        <v>44340</v>
      </c>
      <c r="AR250" s="29" t="s">
        <v>970</v>
      </c>
      <c r="AS250" s="30" t="n">
        <v>44362</v>
      </c>
      <c r="AT250" s="31"/>
      <c r="AU250" s="32" t="s">
        <v>1029</v>
      </c>
      <c r="AV250" s="21"/>
      <c r="AW250" s="27"/>
      <c r="AX250" s="33" t="s">
        <v>1338</v>
      </c>
      <c r="AY250" s="33" t="s">
        <v>1337</v>
      </c>
      <c r="AZ250" s="21" t="n">
        <v>10022029001</v>
      </c>
      <c r="BA250" s="21" t="s">
        <v>1339</v>
      </c>
      <c r="BB250" s="21" t="s">
        <v>991</v>
      </c>
      <c r="BC250" s="21" t="s">
        <v>974</v>
      </c>
      <c r="BD250" s="21" t="s">
        <v>975</v>
      </c>
      <c r="BE250" s="21" t="s">
        <v>88</v>
      </c>
      <c r="BF250" s="21"/>
      <c r="BG250" s="21"/>
      <c r="BH250" s="21" t="s">
        <v>976</v>
      </c>
      <c r="BI250" s="21" t="s">
        <v>1246</v>
      </c>
      <c r="BJ250" s="21" t="n">
        <v>42</v>
      </c>
      <c r="BK250" s="21" t="n">
        <v>8.75</v>
      </c>
      <c r="BL250" s="21" t="n">
        <f aca="false">BJ250*BK250</f>
        <v>367.5</v>
      </c>
      <c r="BM250" s="21"/>
      <c r="BN250" s="21" t="n">
        <v>6109100000</v>
      </c>
      <c r="BO250" s="21" t="n">
        <v>94493914</v>
      </c>
      <c r="BP250" s="34" t="n">
        <v>44343</v>
      </c>
    </row>
    <row r="251" customFormat="false" ht="14.45" hidden="false" customHeight="false" outlineLevel="0" collapsed="false">
      <c r="A251" s="21" t="n">
        <v>2000</v>
      </c>
      <c r="B251" s="21" t="n">
        <v>100280842</v>
      </c>
      <c r="C251" s="21" t="n">
        <v>10</v>
      </c>
      <c r="D251" s="21" t="s">
        <v>1240</v>
      </c>
      <c r="E251" s="21" t="s">
        <v>1241</v>
      </c>
      <c r="F251" s="21" t="s">
        <v>962</v>
      </c>
      <c r="G251" s="21" t="s">
        <v>68</v>
      </c>
      <c r="H251" s="21" t="n">
        <v>135388</v>
      </c>
      <c r="I251" s="21" t="s">
        <v>69</v>
      </c>
      <c r="J251" s="21" t="s">
        <v>100</v>
      </c>
      <c r="K251" s="21" t="s">
        <v>963</v>
      </c>
      <c r="L251" s="21" t="s">
        <v>964</v>
      </c>
      <c r="M251" s="21" t="s">
        <v>965</v>
      </c>
      <c r="N251" s="21" t="s">
        <v>1340</v>
      </c>
      <c r="O251" s="21" t="n">
        <v>10022038</v>
      </c>
      <c r="P251" s="22" t="n">
        <v>10022038102</v>
      </c>
      <c r="Q251" s="21" t="s">
        <v>221</v>
      </c>
      <c r="R251" s="21" t="s">
        <v>104</v>
      </c>
      <c r="S251" s="21"/>
      <c r="T251" s="21" t="n">
        <v>6109100010</v>
      </c>
      <c r="U251" s="21" t="s">
        <v>78</v>
      </c>
      <c r="V251" s="21" t="s">
        <v>78</v>
      </c>
      <c r="W251" s="21" t="s">
        <v>968</v>
      </c>
      <c r="X251" s="21" t="s">
        <v>79</v>
      </c>
      <c r="Y251" s="21" t="n">
        <v>106</v>
      </c>
      <c r="Z251" s="21"/>
      <c r="AA251" s="21" t="n">
        <v>6757697</v>
      </c>
      <c r="AB251" s="21" t="s">
        <v>105</v>
      </c>
      <c r="AC251" s="23" t="n">
        <v>8.75</v>
      </c>
      <c r="AD251" s="23" t="n">
        <v>927.5</v>
      </c>
      <c r="AE251" s="21" t="s">
        <v>1340</v>
      </c>
      <c r="AF251" s="25" t="n">
        <v>92.75</v>
      </c>
      <c r="AG251" s="25" t="n">
        <v>205.25575</v>
      </c>
      <c r="AH251" s="25" t="n">
        <v>6.02875</v>
      </c>
      <c r="AI251" s="26" t="n">
        <v>106</v>
      </c>
      <c r="AJ251" s="26" t="n">
        <v>16</v>
      </c>
      <c r="AK251" s="26" t="n">
        <v>90</v>
      </c>
      <c r="AL251" s="26" t="n">
        <v>0</v>
      </c>
      <c r="AM251" s="27" t="s">
        <v>106</v>
      </c>
      <c r="AN251" s="28" t="s">
        <v>969</v>
      </c>
      <c r="AO251" s="28" t="s">
        <v>969</v>
      </c>
      <c r="AP251" s="29" t="n">
        <v>44332</v>
      </c>
      <c r="AQ251" s="29" t="n">
        <v>44340</v>
      </c>
      <c r="AR251" s="29" t="s">
        <v>970</v>
      </c>
      <c r="AS251" s="30" t="n">
        <v>44362</v>
      </c>
      <c r="AT251" s="31"/>
      <c r="AU251" s="32" t="s">
        <v>1341</v>
      </c>
      <c r="AV251" s="21"/>
      <c r="AW251" s="27"/>
      <c r="AX251" s="33" t="s">
        <v>1342</v>
      </c>
      <c r="AY251" s="33" t="s">
        <v>1340</v>
      </c>
      <c r="AZ251" s="21" t="n">
        <v>10022038102</v>
      </c>
      <c r="BA251" s="21" t="s">
        <v>1343</v>
      </c>
      <c r="BB251" s="21" t="s">
        <v>104</v>
      </c>
      <c r="BC251" s="21" t="s">
        <v>974</v>
      </c>
      <c r="BD251" s="21" t="s">
        <v>975</v>
      </c>
      <c r="BE251" s="21" t="s">
        <v>88</v>
      </c>
      <c r="BF251" s="21"/>
      <c r="BG251" s="21"/>
      <c r="BH251" s="21" t="s">
        <v>976</v>
      </c>
      <c r="BI251" s="21" t="s">
        <v>1246</v>
      </c>
      <c r="BJ251" s="21" t="n">
        <v>106</v>
      </c>
      <c r="BK251" s="21" t="n">
        <v>8.75</v>
      </c>
      <c r="BL251" s="21" t="n">
        <f aca="false">BJ251*BK251</f>
        <v>927.5</v>
      </c>
      <c r="BM251" s="21"/>
      <c r="BN251" s="21" t="n">
        <v>6109100000</v>
      </c>
      <c r="BO251" s="21" t="n">
        <v>94493914</v>
      </c>
      <c r="BP251" s="34" t="n">
        <v>44343</v>
      </c>
    </row>
    <row r="252" customFormat="false" ht="14.45" hidden="false" customHeight="false" outlineLevel="0" collapsed="false">
      <c r="A252" s="21" t="n">
        <v>2000</v>
      </c>
      <c r="B252" s="21" t="n">
        <v>100280843</v>
      </c>
      <c r="C252" s="21" t="n">
        <v>10</v>
      </c>
      <c r="D252" s="21" t="s">
        <v>1240</v>
      </c>
      <c r="E252" s="21" t="s">
        <v>1241</v>
      </c>
      <c r="F252" s="21" t="s">
        <v>962</v>
      </c>
      <c r="G252" s="21" t="s">
        <v>68</v>
      </c>
      <c r="H252" s="21" t="n">
        <v>135388</v>
      </c>
      <c r="I252" s="21" t="s">
        <v>69</v>
      </c>
      <c r="J252" s="21" t="s">
        <v>100</v>
      </c>
      <c r="K252" s="21" t="s">
        <v>963</v>
      </c>
      <c r="L252" s="21" t="s">
        <v>964</v>
      </c>
      <c r="M252" s="21" t="s">
        <v>965</v>
      </c>
      <c r="N252" s="21" t="s">
        <v>1344</v>
      </c>
      <c r="O252" s="21" t="n">
        <v>10022038</v>
      </c>
      <c r="P252" s="22" t="n">
        <v>10022038001</v>
      </c>
      <c r="Q252" s="21" t="s">
        <v>94</v>
      </c>
      <c r="R252" s="21" t="s">
        <v>991</v>
      </c>
      <c r="S252" s="21"/>
      <c r="T252" s="21" t="n">
        <v>6109100010</v>
      </c>
      <c r="U252" s="21" t="s">
        <v>78</v>
      </c>
      <c r="V252" s="21" t="s">
        <v>78</v>
      </c>
      <c r="W252" s="21" t="s">
        <v>968</v>
      </c>
      <c r="X252" s="21" t="s">
        <v>79</v>
      </c>
      <c r="Y252" s="21" t="n">
        <v>111</v>
      </c>
      <c r="Z252" s="21"/>
      <c r="AA252" s="21" t="n">
        <v>6757697</v>
      </c>
      <c r="AB252" s="21" t="s">
        <v>105</v>
      </c>
      <c r="AC252" s="23" t="n">
        <v>8.75</v>
      </c>
      <c r="AD252" s="23" t="n">
        <v>971.25</v>
      </c>
      <c r="AE252" s="21" t="s">
        <v>1344</v>
      </c>
      <c r="AF252" s="25" t="n">
        <v>97.125</v>
      </c>
      <c r="AG252" s="25" t="n">
        <v>214.937625</v>
      </c>
      <c r="AH252" s="25" t="n">
        <v>6.313125</v>
      </c>
      <c r="AI252" s="26" t="n">
        <v>111</v>
      </c>
      <c r="AJ252" s="26" t="n">
        <v>10</v>
      </c>
      <c r="AK252" s="26" t="n">
        <v>101</v>
      </c>
      <c r="AL252" s="26" t="n">
        <v>0</v>
      </c>
      <c r="AM252" s="27" t="s">
        <v>106</v>
      </c>
      <c r="AN252" s="28" t="s">
        <v>969</v>
      </c>
      <c r="AO252" s="28" t="s">
        <v>969</v>
      </c>
      <c r="AP252" s="29" t="n">
        <v>44332</v>
      </c>
      <c r="AQ252" s="29" t="n">
        <v>44340</v>
      </c>
      <c r="AR252" s="29" t="s">
        <v>970</v>
      </c>
      <c r="AS252" s="30" t="n">
        <v>44362</v>
      </c>
      <c r="AT252" s="31"/>
      <c r="AU252" s="32" t="s">
        <v>1341</v>
      </c>
      <c r="AV252" s="21"/>
      <c r="AW252" s="27"/>
      <c r="AX252" s="33" t="s">
        <v>1345</v>
      </c>
      <c r="AY252" s="33" t="s">
        <v>1344</v>
      </c>
      <c r="AZ252" s="21" t="n">
        <v>10022038001</v>
      </c>
      <c r="BA252" s="21" t="s">
        <v>1346</v>
      </c>
      <c r="BB252" s="21" t="s">
        <v>991</v>
      </c>
      <c r="BC252" s="21" t="s">
        <v>974</v>
      </c>
      <c r="BD252" s="21" t="s">
        <v>975</v>
      </c>
      <c r="BE252" s="21" t="s">
        <v>88</v>
      </c>
      <c r="BF252" s="21"/>
      <c r="BG252" s="21"/>
      <c r="BH252" s="21" t="s">
        <v>976</v>
      </c>
      <c r="BI252" s="21" t="s">
        <v>1246</v>
      </c>
      <c r="BJ252" s="21" t="n">
        <v>111</v>
      </c>
      <c r="BK252" s="21" t="n">
        <v>8.75</v>
      </c>
      <c r="BL252" s="21" t="n">
        <f aca="false">BJ252*BK252</f>
        <v>971.25</v>
      </c>
      <c r="BM252" s="21"/>
      <c r="BN252" s="21" t="n">
        <v>6109100000</v>
      </c>
      <c r="BO252" s="21" t="n">
        <v>94493914</v>
      </c>
      <c r="BP252" s="34" t="n">
        <v>44343</v>
      </c>
    </row>
    <row r="253" customFormat="false" ht="14.45" hidden="false" customHeight="false" outlineLevel="0" collapsed="false">
      <c r="A253" s="21" t="n">
        <v>2000</v>
      </c>
      <c r="B253" s="21" t="n">
        <v>100280844</v>
      </c>
      <c r="C253" s="21" t="n">
        <v>10</v>
      </c>
      <c r="D253" s="21" t="s">
        <v>1240</v>
      </c>
      <c r="E253" s="21" t="s">
        <v>1241</v>
      </c>
      <c r="F253" s="21" t="s">
        <v>962</v>
      </c>
      <c r="G253" s="21" t="s">
        <v>68</v>
      </c>
      <c r="H253" s="21" t="n">
        <v>135388</v>
      </c>
      <c r="I253" s="21" t="s">
        <v>69</v>
      </c>
      <c r="J253" s="21" t="s">
        <v>100</v>
      </c>
      <c r="K253" s="21" t="s">
        <v>963</v>
      </c>
      <c r="L253" s="21" t="s">
        <v>964</v>
      </c>
      <c r="M253" s="21" t="s">
        <v>965</v>
      </c>
      <c r="N253" s="21" t="s">
        <v>1347</v>
      </c>
      <c r="O253" s="21" t="n">
        <v>10022038</v>
      </c>
      <c r="P253" s="22" t="n">
        <v>10022038741</v>
      </c>
      <c r="Q253" s="21" t="s">
        <v>216</v>
      </c>
      <c r="R253" s="21" t="s">
        <v>979</v>
      </c>
      <c r="S253" s="21"/>
      <c r="T253" s="21" t="n">
        <v>6109100010</v>
      </c>
      <c r="U253" s="21" t="s">
        <v>78</v>
      </c>
      <c r="V253" s="21" t="s">
        <v>78</v>
      </c>
      <c r="W253" s="21" t="s">
        <v>968</v>
      </c>
      <c r="X253" s="21" t="s">
        <v>79</v>
      </c>
      <c r="Y253" s="21" t="n">
        <v>85</v>
      </c>
      <c r="Z253" s="21"/>
      <c r="AA253" s="21" t="n">
        <v>6757697</v>
      </c>
      <c r="AB253" s="21" t="s">
        <v>105</v>
      </c>
      <c r="AC253" s="23" t="n">
        <v>8.75</v>
      </c>
      <c r="AD253" s="23" t="n">
        <v>743.75</v>
      </c>
      <c r="AE253" s="21" t="s">
        <v>1347</v>
      </c>
      <c r="AF253" s="25" t="n">
        <v>74.375</v>
      </c>
      <c r="AG253" s="25" t="n">
        <v>164.591875</v>
      </c>
      <c r="AH253" s="25" t="n">
        <v>4.834375</v>
      </c>
      <c r="AI253" s="26" t="n">
        <v>85</v>
      </c>
      <c r="AJ253" s="26" t="n">
        <v>0</v>
      </c>
      <c r="AK253" s="26" t="n">
        <v>85</v>
      </c>
      <c r="AL253" s="26" t="n">
        <v>0</v>
      </c>
      <c r="AM253" s="27" t="s">
        <v>106</v>
      </c>
      <c r="AN253" s="28" t="s">
        <v>969</v>
      </c>
      <c r="AO253" s="28" t="s">
        <v>969</v>
      </c>
      <c r="AP253" s="29" t="n">
        <v>44332</v>
      </c>
      <c r="AQ253" s="29" t="n">
        <v>44340</v>
      </c>
      <c r="AR253" s="29" t="s">
        <v>970</v>
      </c>
      <c r="AS253" s="30" t="n">
        <v>44362</v>
      </c>
      <c r="AT253" s="31"/>
      <c r="AU253" s="32" t="s">
        <v>1341</v>
      </c>
      <c r="AV253" s="21"/>
      <c r="AW253" s="27"/>
      <c r="AX253" s="33" t="s">
        <v>1348</v>
      </c>
      <c r="AY253" s="33" t="s">
        <v>1347</v>
      </c>
      <c r="AZ253" s="21" t="n">
        <v>10022038741</v>
      </c>
      <c r="BA253" s="21" t="s">
        <v>1349</v>
      </c>
      <c r="BB253" s="21" t="s">
        <v>979</v>
      </c>
      <c r="BC253" s="21" t="s">
        <v>974</v>
      </c>
      <c r="BD253" s="21" t="s">
        <v>975</v>
      </c>
      <c r="BE253" s="21" t="s">
        <v>88</v>
      </c>
      <c r="BF253" s="21"/>
      <c r="BG253" s="21"/>
      <c r="BH253" s="21" t="s">
        <v>976</v>
      </c>
      <c r="BI253" s="21" t="s">
        <v>1246</v>
      </c>
      <c r="BJ253" s="21" t="n">
        <v>85</v>
      </c>
      <c r="BK253" s="21" t="n">
        <v>8.75</v>
      </c>
      <c r="BL253" s="21" t="n">
        <f aca="false">BJ253*BK253</f>
        <v>743.75</v>
      </c>
      <c r="BM253" s="21"/>
      <c r="BN253" s="21" t="n">
        <v>6109100000</v>
      </c>
      <c r="BO253" s="21" t="n">
        <v>94493914</v>
      </c>
      <c r="BP253" s="34" t="n">
        <v>44343</v>
      </c>
    </row>
    <row r="254" customFormat="false" ht="14.45" hidden="false" customHeight="false" outlineLevel="0" collapsed="false">
      <c r="A254" s="21" t="n">
        <v>2000</v>
      </c>
      <c r="B254" s="21" t="n">
        <v>100280845</v>
      </c>
      <c r="C254" s="21" t="n">
        <v>10</v>
      </c>
      <c r="D254" s="21" t="s">
        <v>1240</v>
      </c>
      <c r="E254" s="21" t="s">
        <v>1241</v>
      </c>
      <c r="F254" s="21" t="s">
        <v>962</v>
      </c>
      <c r="G254" s="21" t="s">
        <v>68</v>
      </c>
      <c r="H254" s="21" t="n">
        <v>135388</v>
      </c>
      <c r="I254" s="21" t="s">
        <v>69</v>
      </c>
      <c r="J254" s="21" t="s">
        <v>100</v>
      </c>
      <c r="K254" s="21" t="s">
        <v>963</v>
      </c>
      <c r="L254" s="21" t="s">
        <v>964</v>
      </c>
      <c r="M254" s="21" t="s">
        <v>965</v>
      </c>
      <c r="N254" s="21" t="s">
        <v>1350</v>
      </c>
      <c r="O254" s="21" t="n">
        <v>10022041</v>
      </c>
      <c r="P254" s="22" t="n">
        <v>10022041001</v>
      </c>
      <c r="Q254" s="21" t="s">
        <v>94</v>
      </c>
      <c r="R254" s="21" t="s">
        <v>991</v>
      </c>
      <c r="S254" s="21"/>
      <c r="T254" s="21" t="n">
        <v>6109100010</v>
      </c>
      <c r="U254" s="21" t="s">
        <v>78</v>
      </c>
      <c r="V254" s="21" t="s">
        <v>78</v>
      </c>
      <c r="W254" s="21" t="s">
        <v>968</v>
      </c>
      <c r="X254" s="21" t="s">
        <v>79</v>
      </c>
      <c r="Y254" s="21" t="n">
        <v>117</v>
      </c>
      <c r="Z254" s="21"/>
      <c r="AA254" s="21" t="n">
        <v>6757697</v>
      </c>
      <c r="AB254" s="21" t="s">
        <v>105</v>
      </c>
      <c r="AC254" s="23" t="n">
        <v>8.75</v>
      </c>
      <c r="AD254" s="23" t="n">
        <v>1023.75</v>
      </c>
      <c r="AE254" s="21" t="s">
        <v>1350</v>
      </c>
      <c r="AF254" s="25" t="n">
        <v>102.375</v>
      </c>
      <c r="AG254" s="25" t="n">
        <v>226.555875</v>
      </c>
      <c r="AH254" s="25" t="n">
        <v>6.654375</v>
      </c>
      <c r="AI254" s="26" t="n">
        <v>117</v>
      </c>
      <c r="AJ254" s="26" t="n">
        <v>18</v>
      </c>
      <c r="AK254" s="26" t="n">
        <v>99</v>
      </c>
      <c r="AL254" s="26" t="n">
        <v>0</v>
      </c>
      <c r="AM254" s="27" t="s">
        <v>106</v>
      </c>
      <c r="AN254" s="28" t="s">
        <v>969</v>
      </c>
      <c r="AO254" s="28" t="s">
        <v>969</v>
      </c>
      <c r="AP254" s="29" t="n">
        <v>44332</v>
      </c>
      <c r="AQ254" s="29" t="n">
        <v>44340</v>
      </c>
      <c r="AR254" s="29" t="s">
        <v>970</v>
      </c>
      <c r="AS254" s="30" t="n">
        <v>44362</v>
      </c>
      <c r="AT254" s="31"/>
      <c r="AU254" s="32" t="s">
        <v>997</v>
      </c>
      <c r="AV254" s="21"/>
      <c r="AW254" s="27"/>
      <c r="AX254" s="33" t="s">
        <v>1351</v>
      </c>
      <c r="AY254" s="33" t="s">
        <v>1350</v>
      </c>
      <c r="AZ254" s="21" t="n">
        <v>10022041001</v>
      </c>
      <c r="BA254" s="21" t="s">
        <v>1352</v>
      </c>
      <c r="BB254" s="21" t="s">
        <v>991</v>
      </c>
      <c r="BC254" s="21" t="s">
        <v>974</v>
      </c>
      <c r="BD254" s="21" t="s">
        <v>975</v>
      </c>
      <c r="BE254" s="21" t="s">
        <v>88</v>
      </c>
      <c r="BF254" s="21"/>
      <c r="BG254" s="21"/>
      <c r="BH254" s="21" t="s">
        <v>976</v>
      </c>
      <c r="BI254" s="21" t="s">
        <v>1246</v>
      </c>
      <c r="BJ254" s="21" t="n">
        <v>117</v>
      </c>
      <c r="BK254" s="21" t="n">
        <v>8.75</v>
      </c>
      <c r="BL254" s="21" t="n">
        <f aca="false">BJ254*BK254</f>
        <v>1023.75</v>
      </c>
      <c r="BM254" s="21"/>
      <c r="BN254" s="21" t="n">
        <v>6109100000</v>
      </c>
      <c r="BO254" s="21" t="n">
        <v>94493914</v>
      </c>
      <c r="BP254" s="34" t="n">
        <v>44343</v>
      </c>
    </row>
    <row r="255" customFormat="false" ht="14.45" hidden="false" customHeight="false" outlineLevel="0" collapsed="false">
      <c r="A255" s="21" t="n">
        <v>2000</v>
      </c>
      <c r="B255" s="21" t="n">
        <v>100280846</v>
      </c>
      <c r="C255" s="21" t="n">
        <v>10</v>
      </c>
      <c r="D255" s="21" t="s">
        <v>1240</v>
      </c>
      <c r="E255" s="21" t="s">
        <v>1241</v>
      </c>
      <c r="F255" s="21" t="s">
        <v>962</v>
      </c>
      <c r="G255" s="21" t="s">
        <v>68</v>
      </c>
      <c r="H255" s="21" t="n">
        <v>135388</v>
      </c>
      <c r="I255" s="21" t="s">
        <v>69</v>
      </c>
      <c r="J255" s="21" t="s">
        <v>100</v>
      </c>
      <c r="K255" s="21" t="s">
        <v>963</v>
      </c>
      <c r="L255" s="21" t="s">
        <v>964</v>
      </c>
      <c r="M255" s="21" t="s">
        <v>965</v>
      </c>
      <c r="N255" s="21" t="s">
        <v>1353</v>
      </c>
      <c r="O255" s="21" t="n">
        <v>10022041</v>
      </c>
      <c r="P255" s="22" t="n">
        <v>10022041102</v>
      </c>
      <c r="Q255" s="21" t="s">
        <v>221</v>
      </c>
      <c r="R255" s="21" t="s">
        <v>104</v>
      </c>
      <c r="S255" s="21"/>
      <c r="T255" s="21" t="n">
        <v>6109100010</v>
      </c>
      <c r="U255" s="21" t="s">
        <v>78</v>
      </c>
      <c r="V255" s="21" t="s">
        <v>78</v>
      </c>
      <c r="W255" s="21" t="s">
        <v>968</v>
      </c>
      <c r="X255" s="21" t="s">
        <v>79</v>
      </c>
      <c r="Y255" s="21" t="n">
        <v>89</v>
      </c>
      <c r="Z255" s="21"/>
      <c r="AA255" s="21" t="n">
        <v>6757697</v>
      </c>
      <c r="AB255" s="21" t="s">
        <v>105</v>
      </c>
      <c r="AC255" s="23" t="n">
        <v>8.75</v>
      </c>
      <c r="AD255" s="23" t="n">
        <v>778.75</v>
      </c>
      <c r="AE255" s="21" t="s">
        <v>1353</v>
      </c>
      <c r="AF255" s="25" t="n">
        <v>77.875</v>
      </c>
      <c r="AG255" s="25" t="n">
        <v>172.337375</v>
      </c>
      <c r="AH255" s="25" t="n">
        <v>5.061875</v>
      </c>
      <c r="AI255" s="26" t="n">
        <v>89</v>
      </c>
      <c r="AJ255" s="26" t="n">
        <v>0</v>
      </c>
      <c r="AK255" s="26" t="n">
        <v>89</v>
      </c>
      <c r="AL255" s="26" t="n">
        <v>0</v>
      </c>
      <c r="AM255" s="27" t="s">
        <v>106</v>
      </c>
      <c r="AN255" s="28" t="s">
        <v>969</v>
      </c>
      <c r="AO255" s="28" t="s">
        <v>969</v>
      </c>
      <c r="AP255" s="29" t="n">
        <v>44332</v>
      </c>
      <c r="AQ255" s="29" t="n">
        <v>44340</v>
      </c>
      <c r="AR255" s="29" t="s">
        <v>970</v>
      </c>
      <c r="AS255" s="30" t="n">
        <v>44362</v>
      </c>
      <c r="AT255" s="31"/>
      <c r="AU255" s="32" t="s">
        <v>997</v>
      </c>
      <c r="AV255" s="21"/>
      <c r="AW255" s="27"/>
      <c r="AX255" s="33" t="s">
        <v>1354</v>
      </c>
      <c r="AY255" s="33" t="s">
        <v>1353</v>
      </c>
      <c r="AZ255" s="21" t="n">
        <v>10022041102</v>
      </c>
      <c r="BA255" s="21" t="s">
        <v>1355</v>
      </c>
      <c r="BB255" s="21" t="s">
        <v>104</v>
      </c>
      <c r="BC255" s="21" t="s">
        <v>974</v>
      </c>
      <c r="BD255" s="21" t="s">
        <v>975</v>
      </c>
      <c r="BE255" s="21" t="s">
        <v>88</v>
      </c>
      <c r="BF255" s="21"/>
      <c r="BG255" s="21"/>
      <c r="BH255" s="21" t="s">
        <v>976</v>
      </c>
      <c r="BI255" s="21" t="s">
        <v>1246</v>
      </c>
      <c r="BJ255" s="21" t="n">
        <v>89</v>
      </c>
      <c r="BK255" s="21" t="n">
        <v>8.75</v>
      </c>
      <c r="BL255" s="21" t="n">
        <f aca="false">BJ255*BK255</f>
        <v>778.75</v>
      </c>
      <c r="BM255" s="21"/>
      <c r="BN255" s="21" t="n">
        <v>6109100000</v>
      </c>
      <c r="BO255" s="21" t="n">
        <v>94493914</v>
      </c>
      <c r="BP255" s="34" t="n">
        <v>44343</v>
      </c>
    </row>
    <row r="256" customFormat="false" ht="14.45" hidden="false" customHeight="false" outlineLevel="0" collapsed="false">
      <c r="A256" s="21" t="n">
        <v>2000</v>
      </c>
      <c r="B256" s="21" t="n">
        <v>100280847</v>
      </c>
      <c r="C256" s="21" t="n">
        <v>10</v>
      </c>
      <c r="D256" s="21" t="s">
        <v>1240</v>
      </c>
      <c r="E256" s="21" t="s">
        <v>1241</v>
      </c>
      <c r="F256" s="21" t="s">
        <v>962</v>
      </c>
      <c r="G256" s="21" t="s">
        <v>68</v>
      </c>
      <c r="H256" s="21" t="n">
        <v>135388</v>
      </c>
      <c r="I256" s="21" t="s">
        <v>69</v>
      </c>
      <c r="J256" s="21" t="s">
        <v>100</v>
      </c>
      <c r="K256" s="21" t="s">
        <v>963</v>
      </c>
      <c r="L256" s="21" t="s">
        <v>964</v>
      </c>
      <c r="M256" s="21" t="s">
        <v>965</v>
      </c>
      <c r="N256" s="21" t="s">
        <v>1356</v>
      </c>
      <c r="O256" s="21" t="n">
        <v>10022041</v>
      </c>
      <c r="P256" s="22" t="n">
        <v>10022041212</v>
      </c>
      <c r="Q256" s="21" t="s">
        <v>700</v>
      </c>
      <c r="R256" s="21" t="s">
        <v>1207</v>
      </c>
      <c r="S256" s="21"/>
      <c r="T256" s="21" t="n">
        <v>6109100010</v>
      </c>
      <c r="U256" s="21" t="s">
        <v>78</v>
      </c>
      <c r="V256" s="21" t="s">
        <v>78</v>
      </c>
      <c r="W256" s="21" t="s">
        <v>968</v>
      </c>
      <c r="X256" s="21" t="s">
        <v>79</v>
      </c>
      <c r="Y256" s="21" t="n">
        <v>76</v>
      </c>
      <c r="Z256" s="21"/>
      <c r="AA256" s="21" t="n">
        <v>6757697</v>
      </c>
      <c r="AB256" s="21" t="s">
        <v>105</v>
      </c>
      <c r="AC256" s="23" t="n">
        <v>8.75</v>
      </c>
      <c r="AD256" s="23" t="n">
        <v>665</v>
      </c>
      <c r="AE256" s="21" t="s">
        <v>1356</v>
      </c>
      <c r="AF256" s="25" t="n">
        <v>66.5</v>
      </c>
      <c r="AG256" s="25" t="n">
        <v>147.1645</v>
      </c>
      <c r="AH256" s="25" t="n">
        <v>4.3225</v>
      </c>
      <c r="AI256" s="26" t="n">
        <v>76</v>
      </c>
      <c r="AJ256" s="26" t="n">
        <v>0</v>
      </c>
      <c r="AK256" s="26" t="n">
        <v>76</v>
      </c>
      <c r="AL256" s="26" t="n">
        <v>0</v>
      </c>
      <c r="AM256" s="27" t="s">
        <v>106</v>
      </c>
      <c r="AN256" s="28" t="s">
        <v>969</v>
      </c>
      <c r="AO256" s="28" t="s">
        <v>969</v>
      </c>
      <c r="AP256" s="29" t="n">
        <v>44332</v>
      </c>
      <c r="AQ256" s="29" t="n">
        <v>44340</v>
      </c>
      <c r="AR256" s="29" t="s">
        <v>970</v>
      </c>
      <c r="AS256" s="30" t="n">
        <v>44362</v>
      </c>
      <c r="AT256" s="31"/>
      <c r="AU256" s="32" t="s">
        <v>997</v>
      </c>
      <c r="AV256" s="21"/>
      <c r="AW256" s="27"/>
      <c r="AX256" s="33" t="s">
        <v>1357</v>
      </c>
      <c r="AY256" s="33" t="s">
        <v>1356</v>
      </c>
      <c r="AZ256" s="21" t="n">
        <v>10022041212</v>
      </c>
      <c r="BA256" s="21" t="s">
        <v>1358</v>
      </c>
      <c r="BB256" s="21" t="s">
        <v>1207</v>
      </c>
      <c r="BC256" s="21" t="s">
        <v>974</v>
      </c>
      <c r="BD256" s="21" t="s">
        <v>975</v>
      </c>
      <c r="BE256" s="21" t="s">
        <v>88</v>
      </c>
      <c r="BF256" s="21"/>
      <c r="BG256" s="21"/>
      <c r="BH256" s="21" t="s">
        <v>976</v>
      </c>
      <c r="BI256" s="21" t="s">
        <v>1246</v>
      </c>
      <c r="BJ256" s="21" t="n">
        <v>76</v>
      </c>
      <c r="BK256" s="21" t="n">
        <v>8.75</v>
      </c>
      <c r="BL256" s="21" t="n">
        <f aca="false">BJ256*BK256</f>
        <v>665</v>
      </c>
      <c r="BM256" s="21"/>
      <c r="BN256" s="21" t="n">
        <v>6109100000</v>
      </c>
      <c r="BO256" s="21" t="n">
        <v>94493914</v>
      </c>
      <c r="BP256" s="34" t="n">
        <v>44343</v>
      </c>
    </row>
    <row r="257" customFormat="false" ht="14.45" hidden="false" customHeight="false" outlineLevel="0" collapsed="false">
      <c r="A257" s="21" t="n">
        <v>2000</v>
      </c>
      <c r="B257" s="21" t="n">
        <v>100280848</v>
      </c>
      <c r="C257" s="21" t="n">
        <v>10</v>
      </c>
      <c r="D257" s="21" t="s">
        <v>1240</v>
      </c>
      <c r="E257" s="21" t="s">
        <v>1241</v>
      </c>
      <c r="F257" s="21" t="s">
        <v>962</v>
      </c>
      <c r="G257" s="21" t="s">
        <v>68</v>
      </c>
      <c r="H257" s="21" t="n">
        <v>135388</v>
      </c>
      <c r="I257" s="21" t="s">
        <v>69</v>
      </c>
      <c r="J257" s="21" t="s">
        <v>100</v>
      </c>
      <c r="K257" s="21" t="s">
        <v>963</v>
      </c>
      <c r="L257" s="21" t="s">
        <v>964</v>
      </c>
      <c r="M257" s="21" t="s">
        <v>965</v>
      </c>
      <c r="N257" s="21" t="s">
        <v>1359</v>
      </c>
      <c r="O257" s="21" t="n">
        <v>10022042</v>
      </c>
      <c r="P257" s="22" t="n">
        <v>10022042001</v>
      </c>
      <c r="Q257" s="21" t="s">
        <v>94</v>
      </c>
      <c r="R257" s="21" t="s">
        <v>991</v>
      </c>
      <c r="S257" s="21"/>
      <c r="T257" s="21" t="n">
        <v>6109100010</v>
      </c>
      <c r="U257" s="21" t="s">
        <v>78</v>
      </c>
      <c r="V257" s="21" t="s">
        <v>78</v>
      </c>
      <c r="W257" s="21" t="s">
        <v>968</v>
      </c>
      <c r="X257" s="21" t="s">
        <v>79</v>
      </c>
      <c r="Y257" s="21" t="n">
        <v>125</v>
      </c>
      <c r="Z257" s="21"/>
      <c r="AA257" s="21" t="n">
        <v>6757697</v>
      </c>
      <c r="AB257" s="21" t="s">
        <v>105</v>
      </c>
      <c r="AC257" s="23" t="n">
        <v>7.5</v>
      </c>
      <c r="AD257" s="23" t="n">
        <v>937.5</v>
      </c>
      <c r="AE257" s="21" t="s">
        <v>1359</v>
      </c>
      <c r="AF257" s="25" t="n">
        <v>93.75</v>
      </c>
      <c r="AG257" s="25" t="n">
        <v>207.46875</v>
      </c>
      <c r="AH257" s="25" t="n">
        <v>6.09375</v>
      </c>
      <c r="AI257" s="26" t="n">
        <v>125</v>
      </c>
      <c r="AJ257" s="26" t="n">
        <v>22</v>
      </c>
      <c r="AK257" s="26" t="n">
        <v>105</v>
      </c>
      <c r="AL257" s="26" t="n">
        <v>-2</v>
      </c>
      <c r="AM257" s="27" t="s">
        <v>106</v>
      </c>
      <c r="AN257" s="28" t="s">
        <v>969</v>
      </c>
      <c r="AO257" s="28" t="s">
        <v>969</v>
      </c>
      <c r="AP257" s="29" t="n">
        <v>44332</v>
      </c>
      <c r="AQ257" s="29" t="n">
        <v>44340</v>
      </c>
      <c r="AR257" s="29" t="s">
        <v>970</v>
      </c>
      <c r="AS257" s="30" t="n">
        <v>44362</v>
      </c>
      <c r="AT257" s="31"/>
      <c r="AU257" s="32" t="s">
        <v>1341</v>
      </c>
      <c r="AV257" s="21"/>
      <c r="AW257" s="27"/>
      <c r="AX257" s="33" t="s">
        <v>1360</v>
      </c>
      <c r="AY257" s="33" t="s">
        <v>1359</v>
      </c>
      <c r="AZ257" s="21" t="n">
        <v>10022042001</v>
      </c>
      <c r="BA257" s="21" t="s">
        <v>1361</v>
      </c>
      <c r="BB257" s="21" t="s">
        <v>991</v>
      </c>
      <c r="BC257" s="21" t="s">
        <v>974</v>
      </c>
      <c r="BD257" s="21" t="s">
        <v>975</v>
      </c>
      <c r="BE257" s="21" t="s">
        <v>88</v>
      </c>
      <c r="BF257" s="21"/>
      <c r="BG257" s="21"/>
      <c r="BH257" s="21" t="s">
        <v>976</v>
      </c>
      <c r="BI257" s="21" t="s">
        <v>1246</v>
      </c>
      <c r="BJ257" s="21" t="n">
        <v>125</v>
      </c>
      <c r="BK257" s="21" t="n">
        <v>7.5</v>
      </c>
      <c r="BL257" s="21" t="n">
        <f aca="false">BJ257*BK257</f>
        <v>937.5</v>
      </c>
      <c r="BM257" s="21"/>
      <c r="BN257" s="21" t="n">
        <v>6109100000</v>
      </c>
      <c r="BO257" s="21" t="n">
        <v>94493914</v>
      </c>
      <c r="BP257" s="34" t="n">
        <v>44343</v>
      </c>
    </row>
    <row r="258" customFormat="false" ht="14.45" hidden="false" customHeight="false" outlineLevel="0" collapsed="false">
      <c r="A258" s="21" t="n">
        <v>2000</v>
      </c>
      <c r="B258" s="21" t="n">
        <v>100280849</v>
      </c>
      <c r="C258" s="21" t="n">
        <v>10</v>
      </c>
      <c r="D258" s="21" t="s">
        <v>1240</v>
      </c>
      <c r="E258" s="21" t="s">
        <v>1241</v>
      </c>
      <c r="F258" s="21" t="s">
        <v>962</v>
      </c>
      <c r="G258" s="21" t="s">
        <v>68</v>
      </c>
      <c r="H258" s="21" t="n">
        <v>135388</v>
      </c>
      <c r="I258" s="21" t="s">
        <v>69</v>
      </c>
      <c r="J258" s="21" t="s">
        <v>100</v>
      </c>
      <c r="K258" s="21" t="s">
        <v>963</v>
      </c>
      <c r="L258" s="21" t="s">
        <v>964</v>
      </c>
      <c r="M258" s="21" t="s">
        <v>965</v>
      </c>
      <c r="N258" s="21" t="s">
        <v>1362</v>
      </c>
      <c r="O258" s="21" t="n">
        <v>10022042</v>
      </c>
      <c r="P258" s="22" t="n">
        <v>10022042102</v>
      </c>
      <c r="Q258" s="21" t="s">
        <v>221</v>
      </c>
      <c r="R258" s="21" t="s">
        <v>104</v>
      </c>
      <c r="S258" s="21"/>
      <c r="T258" s="21" t="n">
        <v>6109100010</v>
      </c>
      <c r="U258" s="21" t="s">
        <v>78</v>
      </c>
      <c r="V258" s="21" t="s">
        <v>78</v>
      </c>
      <c r="W258" s="21" t="s">
        <v>968</v>
      </c>
      <c r="X258" s="21" t="s">
        <v>79</v>
      </c>
      <c r="Y258" s="21" t="n">
        <v>113</v>
      </c>
      <c r="Z258" s="21"/>
      <c r="AA258" s="21" t="n">
        <v>6757697</v>
      </c>
      <c r="AB258" s="21" t="s">
        <v>105</v>
      </c>
      <c r="AC258" s="23" t="n">
        <v>7.5</v>
      </c>
      <c r="AD258" s="23" t="n">
        <v>847.5</v>
      </c>
      <c r="AE258" s="21" t="s">
        <v>1362</v>
      </c>
      <c r="AF258" s="25" t="n">
        <v>84.75</v>
      </c>
      <c r="AG258" s="25" t="n">
        <v>187.55175</v>
      </c>
      <c r="AH258" s="25" t="n">
        <v>5.50875</v>
      </c>
      <c r="AI258" s="26" t="n">
        <v>113</v>
      </c>
      <c r="AJ258" s="26" t="n">
        <v>14</v>
      </c>
      <c r="AK258" s="26" t="n">
        <v>100</v>
      </c>
      <c r="AL258" s="26" t="n">
        <v>-1</v>
      </c>
      <c r="AM258" s="27" t="s">
        <v>106</v>
      </c>
      <c r="AN258" s="28" t="s">
        <v>969</v>
      </c>
      <c r="AO258" s="28" t="s">
        <v>969</v>
      </c>
      <c r="AP258" s="29" t="n">
        <v>44332</v>
      </c>
      <c r="AQ258" s="29" t="n">
        <v>44340</v>
      </c>
      <c r="AR258" s="29" t="s">
        <v>970</v>
      </c>
      <c r="AS258" s="30" t="n">
        <v>44362</v>
      </c>
      <c r="AT258" s="31"/>
      <c r="AU258" s="32" t="s">
        <v>1341</v>
      </c>
      <c r="AV258" s="21"/>
      <c r="AW258" s="27"/>
      <c r="AX258" s="33" t="s">
        <v>1363</v>
      </c>
      <c r="AY258" s="33" t="s">
        <v>1362</v>
      </c>
      <c r="AZ258" s="21" t="n">
        <v>10022042102</v>
      </c>
      <c r="BA258" s="21" t="s">
        <v>1364</v>
      </c>
      <c r="BB258" s="21" t="s">
        <v>104</v>
      </c>
      <c r="BC258" s="21" t="s">
        <v>974</v>
      </c>
      <c r="BD258" s="21" t="s">
        <v>975</v>
      </c>
      <c r="BE258" s="21" t="s">
        <v>88</v>
      </c>
      <c r="BF258" s="21"/>
      <c r="BG258" s="21"/>
      <c r="BH258" s="21" t="s">
        <v>976</v>
      </c>
      <c r="BI258" s="21" t="s">
        <v>1246</v>
      </c>
      <c r="BJ258" s="21" t="n">
        <v>113</v>
      </c>
      <c r="BK258" s="21" t="n">
        <v>7.5</v>
      </c>
      <c r="BL258" s="21" t="n">
        <f aca="false">BJ258*BK258</f>
        <v>847.5</v>
      </c>
      <c r="BM258" s="21"/>
      <c r="BN258" s="21" t="n">
        <v>6109100000</v>
      </c>
      <c r="BO258" s="21" t="n">
        <v>94493914</v>
      </c>
      <c r="BP258" s="34" t="n">
        <v>44343</v>
      </c>
    </row>
    <row r="259" customFormat="false" ht="14.45" hidden="false" customHeight="false" outlineLevel="0" collapsed="false">
      <c r="A259" s="21" t="n">
        <v>2000</v>
      </c>
      <c r="B259" s="21" t="n">
        <v>100280850</v>
      </c>
      <c r="C259" s="21" t="n">
        <v>10</v>
      </c>
      <c r="D259" s="21" t="s">
        <v>1240</v>
      </c>
      <c r="E259" s="21" t="s">
        <v>1241</v>
      </c>
      <c r="F259" s="21" t="s">
        <v>962</v>
      </c>
      <c r="G259" s="21" t="s">
        <v>68</v>
      </c>
      <c r="H259" s="21" t="n">
        <v>135388</v>
      </c>
      <c r="I259" s="21" t="s">
        <v>69</v>
      </c>
      <c r="J259" s="21" t="s">
        <v>100</v>
      </c>
      <c r="K259" s="21" t="s">
        <v>963</v>
      </c>
      <c r="L259" s="21" t="s">
        <v>964</v>
      </c>
      <c r="M259" s="21" t="s">
        <v>965</v>
      </c>
      <c r="N259" s="21" t="s">
        <v>1365</v>
      </c>
      <c r="O259" s="21" t="n">
        <v>10022558</v>
      </c>
      <c r="P259" s="22" t="n">
        <v>10022558001</v>
      </c>
      <c r="Q259" s="21" t="s">
        <v>94</v>
      </c>
      <c r="R259" s="21" t="s">
        <v>991</v>
      </c>
      <c r="S259" s="21"/>
      <c r="T259" s="21" t="n">
        <v>6109100010</v>
      </c>
      <c r="U259" s="21" t="s">
        <v>78</v>
      </c>
      <c r="V259" s="21" t="s">
        <v>78</v>
      </c>
      <c r="W259" s="21" t="s">
        <v>968</v>
      </c>
      <c r="X259" s="21" t="s">
        <v>79</v>
      </c>
      <c r="Y259" s="21" t="n">
        <v>105</v>
      </c>
      <c r="Z259" s="21"/>
      <c r="AA259" s="21" t="n">
        <v>6757697</v>
      </c>
      <c r="AB259" s="21" t="s">
        <v>105</v>
      </c>
      <c r="AC259" s="23" t="n">
        <v>6.25</v>
      </c>
      <c r="AD259" s="23" t="n">
        <v>656.25</v>
      </c>
      <c r="AE259" s="21" t="s">
        <v>1365</v>
      </c>
      <c r="AF259" s="25" t="n">
        <v>65.625</v>
      </c>
      <c r="AG259" s="25" t="n">
        <v>145.228125</v>
      </c>
      <c r="AH259" s="25" t="n">
        <v>4.265625</v>
      </c>
      <c r="AI259" s="26" t="n">
        <v>105</v>
      </c>
      <c r="AJ259" s="26" t="n">
        <v>12</v>
      </c>
      <c r="AK259" s="26" t="n">
        <v>93</v>
      </c>
      <c r="AL259" s="26" t="n">
        <v>0</v>
      </c>
      <c r="AM259" s="27" t="s">
        <v>106</v>
      </c>
      <c r="AN259" s="28" t="s">
        <v>969</v>
      </c>
      <c r="AO259" s="28" t="s">
        <v>969</v>
      </c>
      <c r="AP259" s="29" t="n">
        <v>44332</v>
      </c>
      <c r="AQ259" s="29" t="n">
        <v>44340</v>
      </c>
      <c r="AR259" s="29" t="s">
        <v>970</v>
      </c>
      <c r="AS259" s="30" t="n">
        <v>44362</v>
      </c>
      <c r="AT259" s="31"/>
      <c r="AU259" s="32" t="s">
        <v>997</v>
      </c>
      <c r="AV259" s="21"/>
      <c r="AW259" s="27"/>
      <c r="AX259" s="33" t="s">
        <v>1366</v>
      </c>
      <c r="AY259" s="33" t="s">
        <v>1365</v>
      </c>
      <c r="AZ259" s="21" t="n">
        <v>10022558001</v>
      </c>
      <c r="BA259" s="21" t="s">
        <v>1367</v>
      </c>
      <c r="BB259" s="21" t="s">
        <v>991</v>
      </c>
      <c r="BC259" s="21" t="s">
        <v>974</v>
      </c>
      <c r="BD259" s="21" t="s">
        <v>201</v>
      </c>
      <c r="BE259" s="21" t="s">
        <v>88</v>
      </c>
      <c r="BF259" s="21"/>
      <c r="BG259" s="21"/>
      <c r="BH259" s="21" t="s">
        <v>976</v>
      </c>
      <c r="BI259" s="21" t="s">
        <v>1246</v>
      </c>
      <c r="BJ259" s="21" t="n">
        <v>105</v>
      </c>
      <c r="BK259" s="21" t="n">
        <v>6.25</v>
      </c>
      <c r="BL259" s="21" t="n">
        <f aca="false">BJ259*BK259</f>
        <v>656.25</v>
      </c>
      <c r="BM259" s="21"/>
      <c r="BN259" s="21" t="n">
        <v>6109100000</v>
      </c>
      <c r="BO259" s="21" t="n">
        <v>94493914</v>
      </c>
      <c r="BP259" s="34" t="n">
        <v>44343</v>
      </c>
    </row>
    <row r="260" customFormat="false" ht="14.45" hidden="false" customHeight="false" outlineLevel="0" collapsed="false">
      <c r="A260" s="21" t="n">
        <v>2000</v>
      </c>
      <c r="B260" s="21" t="n">
        <v>100280851</v>
      </c>
      <c r="C260" s="21" t="n">
        <v>10</v>
      </c>
      <c r="D260" s="21" t="s">
        <v>1240</v>
      </c>
      <c r="E260" s="21" t="s">
        <v>1241</v>
      </c>
      <c r="F260" s="21" t="s">
        <v>962</v>
      </c>
      <c r="G260" s="21" t="s">
        <v>68</v>
      </c>
      <c r="H260" s="21" t="n">
        <v>135388</v>
      </c>
      <c r="I260" s="21" t="s">
        <v>69</v>
      </c>
      <c r="J260" s="21" t="s">
        <v>100</v>
      </c>
      <c r="K260" s="21" t="s">
        <v>963</v>
      </c>
      <c r="L260" s="21" t="s">
        <v>964</v>
      </c>
      <c r="M260" s="21" t="s">
        <v>965</v>
      </c>
      <c r="N260" s="21" t="s">
        <v>1368</v>
      </c>
      <c r="O260" s="21" t="n">
        <v>10022558</v>
      </c>
      <c r="P260" s="22" t="n">
        <v>10022558102</v>
      </c>
      <c r="Q260" s="21" t="s">
        <v>221</v>
      </c>
      <c r="R260" s="21" t="s">
        <v>104</v>
      </c>
      <c r="S260" s="21"/>
      <c r="T260" s="21" t="n">
        <v>6109100010</v>
      </c>
      <c r="U260" s="21" t="s">
        <v>78</v>
      </c>
      <c r="V260" s="21" t="s">
        <v>78</v>
      </c>
      <c r="W260" s="21" t="s">
        <v>968</v>
      </c>
      <c r="X260" s="21" t="s">
        <v>79</v>
      </c>
      <c r="Y260" s="21" t="n">
        <v>112</v>
      </c>
      <c r="Z260" s="21"/>
      <c r="AA260" s="21" t="n">
        <v>6757697</v>
      </c>
      <c r="AB260" s="21" t="s">
        <v>105</v>
      </c>
      <c r="AC260" s="23" t="n">
        <v>6.25</v>
      </c>
      <c r="AD260" s="23" t="n">
        <v>700</v>
      </c>
      <c r="AE260" s="21" t="s">
        <v>1368</v>
      </c>
      <c r="AF260" s="25" t="n">
        <v>70</v>
      </c>
      <c r="AG260" s="25" t="n">
        <v>154.91</v>
      </c>
      <c r="AH260" s="25" t="n">
        <v>4.55</v>
      </c>
      <c r="AI260" s="26" t="n">
        <v>112</v>
      </c>
      <c r="AJ260" s="26" t="n">
        <v>12</v>
      </c>
      <c r="AK260" s="26" t="n">
        <v>100</v>
      </c>
      <c r="AL260" s="26" t="n">
        <v>0</v>
      </c>
      <c r="AM260" s="27" t="s">
        <v>106</v>
      </c>
      <c r="AN260" s="28" t="s">
        <v>969</v>
      </c>
      <c r="AO260" s="28" t="s">
        <v>969</v>
      </c>
      <c r="AP260" s="29" t="n">
        <v>44332</v>
      </c>
      <c r="AQ260" s="29" t="n">
        <v>44340</v>
      </c>
      <c r="AR260" s="29" t="s">
        <v>970</v>
      </c>
      <c r="AS260" s="30" t="n">
        <v>44362</v>
      </c>
      <c r="AT260" s="31"/>
      <c r="AU260" s="32" t="s">
        <v>997</v>
      </c>
      <c r="AV260" s="21"/>
      <c r="AW260" s="27"/>
      <c r="AX260" s="33" t="s">
        <v>1369</v>
      </c>
      <c r="AY260" s="33" t="s">
        <v>1368</v>
      </c>
      <c r="AZ260" s="21" t="n">
        <v>10022558102</v>
      </c>
      <c r="BA260" s="21" t="s">
        <v>1370</v>
      </c>
      <c r="BB260" s="21" t="s">
        <v>104</v>
      </c>
      <c r="BC260" s="21" t="s">
        <v>974</v>
      </c>
      <c r="BD260" s="21" t="s">
        <v>201</v>
      </c>
      <c r="BE260" s="21" t="s">
        <v>88</v>
      </c>
      <c r="BF260" s="21"/>
      <c r="BG260" s="21"/>
      <c r="BH260" s="21" t="s">
        <v>976</v>
      </c>
      <c r="BI260" s="21" t="s">
        <v>1246</v>
      </c>
      <c r="BJ260" s="21" t="n">
        <v>112</v>
      </c>
      <c r="BK260" s="21" t="n">
        <v>6.25</v>
      </c>
      <c r="BL260" s="21" t="n">
        <f aca="false">BJ260*BK260</f>
        <v>700</v>
      </c>
      <c r="BM260" s="21"/>
      <c r="BN260" s="21" t="n">
        <v>6109100000</v>
      </c>
      <c r="BO260" s="21" t="n">
        <v>94493914</v>
      </c>
      <c r="BP260" s="34" t="n">
        <v>44343</v>
      </c>
    </row>
    <row r="261" customFormat="false" ht="14.45" hidden="false" customHeight="false" outlineLevel="0" collapsed="false">
      <c r="A261" s="21" t="n">
        <v>2000</v>
      </c>
      <c r="B261" s="21" t="n">
        <v>100280852</v>
      </c>
      <c r="C261" s="21" t="n">
        <v>10</v>
      </c>
      <c r="D261" s="21" t="s">
        <v>1240</v>
      </c>
      <c r="E261" s="21" t="s">
        <v>1241</v>
      </c>
      <c r="F261" s="21" t="s">
        <v>962</v>
      </c>
      <c r="G261" s="21" t="s">
        <v>68</v>
      </c>
      <c r="H261" s="21" t="n">
        <v>135388</v>
      </c>
      <c r="I261" s="21" t="s">
        <v>69</v>
      </c>
      <c r="J261" s="21" t="s">
        <v>100</v>
      </c>
      <c r="K261" s="21" t="s">
        <v>963</v>
      </c>
      <c r="L261" s="21" t="s">
        <v>964</v>
      </c>
      <c r="M261" s="21" t="s">
        <v>965</v>
      </c>
      <c r="N261" s="21" t="s">
        <v>1371</v>
      </c>
      <c r="O261" s="21" t="n">
        <v>10022558</v>
      </c>
      <c r="P261" s="22" t="n">
        <v>10022558530</v>
      </c>
      <c r="Q261" s="21" t="s">
        <v>196</v>
      </c>
      <c r="R261" s="21" t="s">
        <v>1085</v>
      </c>
      <c r="S261" s="21"/>
      <c r="T261" s="21" t="n">
        <v>6109100010</v>
      </c>
      <c r="U261" s="21" t="s">
        <v>78</v>
      </c>
      <c r="V261" s="21" t="s">
        <v>78</v>
      </c>
      <c r="W261" s="21" t="s">
        <v>968</v>
      </c>
      <c r="X261" s="21" t="s">
        <v>79</v>
      </c>
      <c r="Y261" s="21" t="n">
        <v>108</v>
      </c>
      <c r="Z261" s="21"/>
      <c r="AA261" s="21" t="n">
        <v>6757697</v>
      </c>
      <c r="AB261" s="21" t="s">
        <v>105</v>
      </c>
      <c r="AC261" s="23" t="n">
        <v>6.25</v>
      </c>
      <c r="AD261" s="23" t="n">
        <v>675</v>
      </c>
      <c r="AE261" s="21" t="s">
        <v>1371</v>
      </c>
      <c r="AF261" s="25" t="n">
        <v>67.5</v>
      </c>
      <c r="AG261" s="25" t="n">
        <v>149.3775</v>
      </c>
      <c r="AH261" s="25" t="n">
        <v>4.3875</v>
      </c>
      <c r="AI261" s="26" t="n">
        <v>108</v>
      </c>
      <c r="AJ261" s="26" t="n">
        <v>12</v>
      </c>
      <c r="AK261" s="26" t="n">
        <v>96</v>
      </c>
      <c r="AL261" s="26" t="n">
        <v>0</v>
      </c>
      <c r="AM261" s="27" t="s">
        <v>106</v>
      </c>
      <c r="AN261" s="28" t="s">
        <v>969</v>
      </c>
      <c r="AO261" s="28" t="s">
        <v>969</v>
      </c>
      <c r="AP261" s="29" t="n">
        <v>44332</v>
      </c>
      <c r="AQ261" s="29" t="n">
        <v>44340</v>
      </c>
      <c r="AR261" s="29" t="s">
        <v>970</v>
      </c>
      <c r="AS261" s="30" t="n">
        <v>44362</v>
      </c>
      <c r="AT261" s="31"/>
      <c r="AU261" s="32" t="s">
        <v>997</v>
      </c>
      <c r="AV261" s="21"/>
      <c r="AW261" s="27"/>
      <c r="AX261" s="33" t="s">
        <v>1372</v>
      </c>
      <c r="AY261" s="33" t="s">
        <v>1371</v>
      </c>
      <c r="AZ261" s="21" t="n">
        <v>10022558530</v>
      </c>
      <c r="BA261" s="21" t="s">
        <v>1373</v>
      </c>
      <c r="BB261" s="21" t="s">
        <v>1085</v>
      </c>
      <c r="BC261" s="21" t="s">
        <v>974</v>
      </c>
      <c r="BD261" s="21" t="s">
        <v>201</v>
      </c>
      <c r="BE261" s="21" t="s">
        <v>88</v>
      </c>
      <c r="BF261" s="21"/>
      <c r="BG261" s="21"/>
      <c r="BH261" s="21" t="s">
        <v>976</v>
      </c>
      <c r="BI261" s="21" t="s">
        <v>1246</v>
      </c>
      <c r="BJ261" s="21" t="n">
        <v>108</v>
      </c>
      <c r="BK261" s="21" t="n">
        <v>6.25</v>
      </c>
      <c r="BL261" s="21" t="n">
        <f aca="false">BJ261*BK261</f>
        <v>675</v>
      </c>
      <c r="BM261" s="21"/>
      <c r="BN261" s="21" t="n">
        <v>6109100000</v>
      </c>
      <c r="BO261" s="21" t="n">
        <v>94493914</v>
      </c>
      <c r="BP261" s="34" t="n">
        <v>44343</v>
      </c>
    </row>
    <row r="262" customFormat="false" ht="14.45" hidden="false" customHeight="false" outlineLevel="0" collapsed="false">
      <c r="A262" s="21" t="n">
        <v>2000</v>
      </c>
      <c r="B262" s="21" t="n">
        <v>100280853</v>
      </c>
      <c r="C262" s="21" t="n">
        <v>10</v>
      </c>
      <c r="D262" s="21" t="s">
        <v>1240</v>
      </c>
      <c r="E262" s="21" t="s">
        <v>1241</v>
      </c>
      <c r="F262" s="21" t="s">
        <v>962</v>
      </c>
      <c r="G262" s="21" t="s">
        <v>68</v>
      </c>
      <c r="H262" s="21" t="n">
        <v>135388</v>
      </c>
      <c r="I262" s="21" t="s">
        <v>69</v>
      </c>
      <c r="J262" s="21" t="s">
        <v>100</v>
      </c>
      <c r="K262" s="21" t="s">
        <v>963</v>
      </c>
      <c r="L262" s="21" t="s">
        <v>964</v>
      </c>
      <c r="M262" s="21" t="s">
        <v>1003</v>
      </c>
      <c r="N262" s="21" t="s">
        <v>1374</v>
      </c>
      <c r="O262" s="21" t="n">
        <v>10022802</v>
      </c>
      <c r="P262" s="22" t="n">
        <v>10022802001</v>
      </c>
      <c r="Q262" s="21" t="s">
        <v>94</v>
      </c>
      <c r="R262" s="21" t="s">
        <v>991</v>
      </c>
      <c r="S262" s="21"/>
      <c r="T262" s="21"/>
      <c r="U262" s="21" t="s">
        <v>78</v>
      </c>
      <c r="V262" s="21" t="s">
        <v>78</v>
      </c>
      <c r="W262" s="21" t="s">
        <v>968</v>
      </c>
      <c r="X262" s="21" t="s">
        <v>79</v>
      </c>
      <c r="Y262" s="21" t="n">
        <v>108</v>
      </c>
      <c r="Z262" s="21"/>
      <c r="AA262" s="21" t="n">
        <v>6757697</v>
      </c>
      <c r="AB262" s="21" t="s">
        <v>105</v>
      </c>
      <c r="AC262" s="23" t="n">
        <v>12.5</v>
      </c>
      <c r="AD262" s="23" t="n">
        <v>1350</v>
      </c>
      <c r="AE262" s="21" t="s">
        <v>1374</v>
      </c>
      <c r="AF262" s="25" t="n">
        <v>135</v>
      </c>
      <c r="AG262" s="25" t="n">
        <v>298.755</v>
      </c>
      <c r="AH262" s="25" t="n">
        <v>8.775</v>
      </c>
      <c r="AI262" s="26" t="n">
        <v>108</v>
      </c>
      <c r="AJ262" s="26" t="n">
        <v>29</v>
      </c>
      <c r="AK262" s="26" t="n">
        <v>80</v>
      </c>
      <c r="AL262" s="26" t="n">
        <v>-1</v>
      </c>
      <c r="AM262" s="27" t="s">
        <v>106</v>
      </c>
      <c r="AN262" s="28" t="s">
        <v>969</v>
      </c>
      <c r="AO262" s="28" t="s">
        <v>969</v>
      </c>
      <c r="AP262" s="29" t="n">
        <v>44332</v>
      </c>
      <c r="AQ262" s="29" t="n">
        <v>44340</v>
      </c>
      <c r="AR262" s="29" t="s">
        <v>970</v>
      </c>
      <c r="AS262" s="30" t="n">
        <v>44362</v>
      </c>
      <c r="AT262" s="31"/>
      <c r="AU262" s="32" t="s">
        <v>971</v>
      </c>
      <c r="AV262" s="21"/>
      <c r="AW262" s="27"/>
      <c r="AX262" s="33" t="s">
        <v>1375</v>
      </c>
      <c r="AY262" s="33" t="s">
        <v>1374</v>
      </c>
      <c r="AZ262" s="21" t="n">
        <v>10022802001</v>
      </c>
      <c r="BA262" s="21" t="s">
        <v>1376</v>
      </c>
      <c r="BB262" s="21" t="s">
        <v>991</v>
      </c>
      <c r="BC262" s="21" t="s">
        <v>1016</v>
      </c>
      <c r="BD262" s="21" t="s">
        <v>975</v>
      </c>
      <c r="BE262" s="21" t="s">
        <v>88</v>
      </c>
      <c r="BF262" s="21"/>
      <c r="BG262" s="21"/>
      <c r="BH262" s="21" t="s">
        <v>976</v>
      </c>
      <c r="BI262" s="21" t="s">
        <v>1246</v>
      </c>
      <c r="BJ262" s="21" t="n">
        <v>108</v>
      </c>
      <c r="BK262" s="21" t="n">
        <v>12.5</v>
      </c>
      <c r="BL262" s="21" t="n">
        <f aca="false">BJ262*BK262</f>
        <v>1350</v>
      </c>
      <c r="BM262" s="21"/>
      <c r="BN262" s="21" t="n">
        <v>6110209100</v>
      </c>
      <c r="BO262" s="21" t="n">
        <v>94493914</v>
      </c>
      <c r="BP262" s="34" t="n">
        <v>44343</v>
      </c>
    </row>
    <row r="263" customFormat="false" ht="14.45" hidden="false" customHeight="false" outlineLevel="0" collapsed="false">
      <c r="A263" s="21" t="n">
        <v>2000</v>
      </c>
      <c r="B263" s="21" t="n">
        <v>100280854</v>
      </c>
      <c r="C263" s="21" t="n">
        <v>10</v>
      </c>
      <c r="D263" s="21" t="s">
        <v>1240</v>
      </c>
      <c r="E263" s="21" t="s">
        <v>1241</v>
      </c>
      <c r="F263" s="21" t="s">
        <v>962</v>
      </c>
      <c r="G263" s="21" t="s">
        <v>68</v>
      </c>
      <c r="H263" s="21" t="n">
        <v>135388</v>
      </c>
      <c r="I263" s="21" t="s">
        <v>69</v>
      </c>
      <c r="J263" s="21" t="s">
        <v>100</v>
      </c>
      <c r="K263" s="21" t="s">
        <v>963</v>
      </c>
      <c r="L263" s="21" t="s">
        <v>964</v>
      </c>
      <c r="M263" s="21" t="s">
        <v>1003</v>
      </c>
      <c r="N263" s="21" t="s">
        <v>1377</v>
      </c>
      <c r="O263" s="21" t="n">
        <v>10022802</v>
      </c>
      <c r="P263" s="22" t="n">
        <v>10022802035</v>
      </c>
      <c r="Q263" s="21" t="s">
        <v>1228</v>
      </c>
      <c r="R263" s="21" t="s">
        <v>1229</v>
      </c>
      <c r="S263" s="21"/>
      <c r="T263" s="21"/>
      <c r="U263" s="21" t="s">
        <v>78</v>
      </c>
      <c r="V263" s="21" t="s">
        <v>78</v>
      </c>
      <c r="W263" s="21" t="s">
        <v>968</v>
      </c>
      <c r="X263" s="21" t="s">
        <v>79</v>
      </c>
      <c r="Y263" s="21" t="n">
        <v>80</v>
      </c>
      <c r="Z263" s="21"/>
      <c r="AA263" s="21" t="n">
        <v>6757697</v>
      </c>
      <c r="AB263" s="21" t="s">
        <v>105</v>
      </c>
      <c r="AC263" s="23" t="n">
        <v>12.5</v>
      </c>
      <c r="AD263" s="23" t="n">
        <v>1000</v>
      </c>
      <c r="AE263" s="21" t="s">
        <v>1377</v>
      </c>
      <c r="AF263" s="25" t="n">
        <v>100</v>
      </c>
      <c r="AG263" s="25" t="n">
        <v>221.3</v>
      </c>
      <c r="AH263" s="25" t="n">
        <v>6.5</v>
      </c>
      <c r="AI263" s="26" t="n">
        <v>80</v>
      </c>
      <c r="AJ263" s="26" t="n">
        <v>17</v>
      </c>
      <c r="AK263" s="26" t="n">
        <v>64</v>
      </c>
      <c r="AL263" s="26" t="n">
        <v>-1</v>
      </c>
      <c r="AM263" s="27" t="s">
        <v>106</v>
      </c>
      <c r="AN263" s="28" t="s">
        <v>969</v>
      </c>
      <c r="AO263" s="28" t="s">
        <v>969</v>
      </c>
      <c r="AP263" s="29" t="n">
        <v>44332</v>
      </c>
      <c r="AQ263" s="29" t="n">
        <v>44340</v>
      </c>
      <c r="AR263" s="29" t="s">
        <v>970</v>
      </c>
      <c r="AS263" s="30" t="n">
        <v>44362</v>
      </c>
      <c r="AT263" s="31"/>
      <c r="AU263" s="32" t="s">
        <v>971</v>
      </c>
      <c r="AV263" s="21"/>
      <c r="AW263" s="27"/>
      <c r="AX263" s="33" t="s">
        <v>1378</v>
      </c>
      <c r="AY263" s="33" t="s">
        <v>1377</v>
      </c>
      <c r="AZ263" s="21" t="n">
        <v>10022802035</v>
      </c>
      <c r="BA263" s="21" t="s">
        <v>1379</v>
      </c>
      <c r="BB263" s="21" t="s">
        <v>1229</v>
      </c>
      <c r="BC263" s="21" t="s">
        <v>1016</v>
      </c>
      <c r="BD263" s="21" t="s">
        <v>975</v>
      </c>
      <c r="BE263" s="21" t="s">
        <v>88</v>
      </c>
      <c r="BF263" s="21"/>
      <c r="BG263" s="21"/>
      <c r="BH263" s="21" t="s">
        <v>976</v>
      </c>
      <c r="BI263" s="21" t="s">
        <v>1246</v>
      </c>
      <c r="BJ263" s="21" t="n">
        <v>80</v>
      </c>
      <c r="BK263" s="21" t="n">
        <v>12.5</v>
      </c>
      <c r="BL263" s="21" t="n">
        <f aca="false">BJ263*BK263</f>
        <v>1000</v>
      </c>
      <c r="BM263" s="21"/>
      <c r="BN263" s="21" t="n">
        <v>6110209100</v>
      </c>
      <c r="BO263" s="21" t="n">
        <v>94493914</v>
      </c>
      <c r="BP263" s="34" t="n">
        <v>44343</v>
      </c>
    </row>
    <row r="264" customFormat="false" ht="14.45" hidden="false" customHeight="false" outlineLevel="0" collapsed="false">
      <c r="A264" s="21" t="n">
        <v>2000</v>
      </c>
      <c r="B264" s="21" t="n">
        <v>100280855</v>
      </c>
      <c r="C264" s="21" t="n">
        <v>10</v>
      </c>
      <c r="D264" s="21" t="s">
        <v>1240</v>
      </c>
      <c r="E264" s="21" t="s">
        <v>1241</v>
      </c>
      <c r="F264" s="21" t="s">
        <v>962</v>
      </c>
      <c r="G264" s="21" t="s">
        <v>68</v>
      </c>
      <c r="H264" s="21" t="n">
        <v>135388</v>
      </c>
      <c r="I264" s="21" t="s">
        <v>69</v>
      </c>
      <c r="J264" s="21" t="s">
        <v>100</v>
      </c>
      <c r="K264" s="21" t="s">
        <v>963</v>
      </c>
      <c r="L264" s="21" t="s">
        <v>964</v>
      </c>
      <c r="M264" s="21" t="s">
        <v>965</v>
      </c>
      <c r="N264" s="21" t="s">
        <v>1380</v>
      </c>
      <c r="O264" s="21" t="n">
        <v>10022830</v>
      </c>
      <c r="P264" s="22" t="n">
        <v>10022830001</v>
      </c>
      <c r="Q264" s="21" t="s">
        <v>94</v>
      </c>
      <c r="R264" s="21" t="s">
        <v>991</v>
      </c>
      <c r="S264" s="21"/>
      <c r="T264" s="21" t="n">
        <v>6109100010</v>
      </c>
      <c r="U264" s="21" t="s">
        <v>78</v>
      </c>
      <c r="V264" s="21" t="s">
        <v>78</v>
      </c>
      <c r="W264" s="21" t="s">
        <v>968</v>
      </c>
      <c r="X264" s="21" t="s">
        <v>79</v>
      </c>
      <c r="Y264" s="21" t="n">
        <v>69</v>
      </c>
      <c r="Z264" s="21"/>
      <c r="AA264" s="21" t="n">
        <v>6757697</v>
      </c>
      <c r="AB264" s="21" t="s">
        <v>105</v>
      </c>
      <c r="AC264" s="23" t="n">
        <v>7.5</v>
      </c>
      <c r="AD264" s="23" t="n">
        <v>517.5</v>
      </c>
      <c r="AE264" s="21" t="s">
        <v>1380</v>
      </c>
      <c r="AF264" s="25" t="n">
        <v>51.75</v>
      </c>
      <c r="AG264" s="25" t="n">
        <v>114.52275</v>
      </c>
      <c r="AH264" s="25" t="n">
        <v>3.36375</v>
      </c>
      <c r="AI264" s="26" t="n">
        <v>69</v>
      </c>
      <c r="AJ264" s="26" t="n">
        <v>5</v>
      </c>
      <c r="AK264" s="26" t="n">
        <v>64</v>
      </c>
      <c r="AL264" s="26" t="n">
        <v>0</v>
      </c>
      <c r="AM264" s="27" t="s">
        <v>106</v>
      </c>
      <c r="AN264" s="28" t="s">
        <v>969</v>
      </c>
      <c r="AO264" s="28" t="s">
        <v>969</v>
      </c>
      <c r="AP264" s="29" t="n">
        <v>44332</v>
      </c>
      <c r="AQ264" s="29" t="n">
        <v>44340</v>
      </c>
      <c r="AR264" s="29" t="s">
        <v>970</v>
      </c>
      <c r="AS264" s="30" t="n">
        <v>44362</v>
      </c>
      <c r="AT264" s="31"/>
      <c r="AU264" s="32" t="s">
        <v>997</v>
      </c>
      <c r="AV264" s="21"/>
      <c r="AW264" s="27"/>
      <c r="AX264" s="33" t="s">
        <v>1381</v>
      </c>
      <c r="AY264" s="33" t="s">
        <v>1380</v>
      </c>
      <c r="AZ264" s="21" t="n">
        <v>10022830001</v>
      </c>
      <c r="BA264" s="21" t="s">
        <v>1382</v>
      </c>
      <c r="BB264" s="21" t="s">
        <v>991</v>
      </c>
      <c r="BC264" s="21" t="s">
        <v>974</v>
      </c>
      <c r="BD264" s="21" t="s">
        <v>201</v>
      </c>
      <c r="BE264" s="21" t="s">
        <v>88</v>
      </c>
      <c r="BF264" s="21"/>
      <c r="BG264" s="21"/>
      <c r="BH264" s="21" t="s">
        <v>976</v>
      </c>
      <c r="BI264" s="21" t="s">
        <v>1246</v>
      </c>
      <c r="BJ264" s="21" t="n">
        <v>69</v>
      </c>
      <c r="BK264" s="21" t="n">
        <v>7.5</v>
      </c>
      <c r="BL264" s="21" t="n">
        <f aca="false">BJ264*BK264</f>
        <v>517.5</v>
      </c>
      <c r="BM264" s="21"/>
      <c r="BN264" s="21" t="n">
        <v>6109100000</v>
      </c>
      <c r="BO264" s="21" t="n">
        <v>94493914</v>
      </c>
      <c r="BP264" s="34" t="n">
        <v>44343</v>
      </c>
    </row>
    <row r="265" customFormat="false" ht="14.45" hidden="false" customHeight="false" outlineLevel="0" collapsed="false">
      <c r="A265" s="21" t="n">
        <v>2000</v>
      </c>
      <c r="B265" s="21" t="n">
        <v>100280856</v>
      </c>
      <c r="C265" s="21" t="n">
        <v>10</v>
      </c>
      <c r="D265" s="21" t="s">
        <v>1240</v>
      </c>
      <c r="E265" s="21" t="s">
        <v>1241</v>
      </c>
      <c r="F265" s="21" t="s">
        <v>962</v>
      </c>
      <c r="G265" s="21" t="s">
        <v>68</v>
      </c>
      <c r="H265" s="21" t="n">
        <v>135388</v>
      </c>
      <c r="I265" s="21" t="s">
        <v>69</v>
      </c>
      <c r="J265" s="21" t="s">
        <v>100</v>
      </c>
      <c r="K265" s="21" t="s">
        <v>963</v>
      </c>
      <c r="L265" s="21" t="s">
        <v>964</v>
      </c>
      <c r="M265" s="21" t="s">
        <v>965</v>
      </c>
      <c r="N265" s="21" t="s">
        <v>1383</v>
      </c>
      <c r="O265" s="21" t="n">
        <v>10022830</v>
      </c>
      <c r="P265" s="22" t="n">
        <v>10022830102</v>
      </c>
      <c r="Q265" s="21" t="s">
        <v>221</v>
      </c>
      <c r="R265" s="21" t="s">
        <v>104</v>
      </c>
      <c r="S265" s="21"/>
      <c r="T265" s="21" t="n">
        <v>6109100010</v>
      </c>
      <c r="U265" s="21" t="s">
        <v>78</v>
      </c>
      <c r="V265" s="21" t="s">
        <v>78</v>
      </c>
      <c r="W265" s="21" t="s">
        <v>968</v>
      </c>
      <c r="X265" s="21" t="s">
        <v>79</v>
      </c>
      <c r="Y265" s="21" t="n">
        <v>73</v>
      </c>
      <c r="Z265" s="21"/>
      <c r="AA265" s="21" t="n">
        <v>6757697</v>
      </c>
      <c r="AB265" s="21" t="s">
        <v>105</v>
      </c>
      <c r="AC265" s="23" t="n">
        <v>7.5</v>
      </c>
      <c r="AD265" s="23" t="n">
        <v>547.5</v>
      </c>
      <c r="AE265" s="21" t="s">
        <v>1383</v>
      </c>
      <c r="AF265" s="25" t="n">
        <v>54.75</v>
      </c>
      <c r="AG265" s="25" t="n">
        <v>121.16175</v>
      </c>
      <c r="AH265" s="25" t="n">
        <v>3.55875</v>
      </c>
      <c r="AI265" s="26" t="n">
        <v>73</v>
      </c>
      <c r="AJ265" s="26" t="n">
        <v>5</v>
      </c>
      <c r="AK265" s="26" t="n">
        <v>68</v>
      </c>
      <c r="AL265" s="26" t="n">
        <v>0</v>
      </c>
      <c r="AM265" s="27" t="s">
        <v>106</v>
      </c>
      <c r="AN265" s="28" t="s">
        <v>969</v>
      </c>
      <c r="AO265" s="28" t="s">
        <v>969</v>
      </c>
      <c r="AP265" s="29" t="n">
        <v>44332</v>
      </c>
      <c r="AQ265" s="29" t="n">
        <v>44340</v>
      </c>
      <c r="AR265" s="29" t="s">
        <v>970</v>
      </c>
      <c r="AS265" s="30" t="n">
        <v>44362</v>
      </c>
      <c r="AT265" s="31"/>
      <c r="AU265" s="32" t="s">
        <v>997</v>
      </c>
      <c r="AV265" s="21"/>
      <c r="AW265" s="27"/>
      <c r="AX265" s="33" t="s">
        <v>1384</v>
      </c>
      <c r="AY265" s="33" t="s">
        <v>1383</v>
      </c>
      <c r="AZ265" s="21" t="n">
        <v>10022830102</v>
      </c>
      <c r="BA265" s="21" t="s">
        <v>1385</v>
      </c>
      <c r="BB265" s="21" t="s">
        <v>104</v>
      </c>
      <c r="BC265" s="21" t="s">
        <v>974</v>
      </c>
      <c r="BD265" s="21" t="s">
        <v>201</v>
      </c>
      <c r="BE265" s="21" t="s">
        <v>88</v>
      </c>
      <c r="BF265" s="21"/>
      <c r="BG265" s="21"/>
      <c r="BH265" s="21" t="s">
        <v>976</v>
      </c>
      <c r="BI265" s="21" t="s">
        <v>1246</v>
      </c>
      <c r="BJ265" s="21" t="n">
        <v>73</v>
      </c>
      <c r="BK265" s="21" t="n">
        <v>7.5</v>
      </c>
      <c r="BL265" s="21" t="n">
        <f aca="false">BJ265*BK265</f>
        <v>547.5</v>
      </c>
      <c r="BM265" s="21"/>
      <c r="BN265" s="21" t="n">
        <v>6109100000</v>
      </c>
      <c r="BO265" s="21" t="n">
        <v>94493914</v>
      </c>
      <c r="BP265" s="34" t="n">
        <v>44343</v>
      </c>
    </row>
    <row r="266" customFormat="false" ht="14.45" hidden="false" customHeight="false" outlineLevel="0" collapsed="false">
      <c r="A266" s="21" t="n">
        <v>2000</v>
      </c>
      <c r="B266" s="21" t="n">
        <v>100280857</v>
      </c>
      <c r="C266" s="21" t="n">
        <v>10</v>
      </c>
      <c r="D266" s="21" t="s">
        <v>1240</v>
      </c>
      <c r="E266" s="21" t="s">
        <v>1241</v>
      </c>
      <c r="F266" s="21" t="s">
        <v>962</v>
      </c>
      <c r="G266" s="21" t="s">
        <v>68</v>
      </c>
      <c r="H266" s="21" t="n">
        <v>135388</v>
      </c>
      <c r="I266" s="21" t="s">
        <v>69</v>
      </c>
      <c r="J266" s="21" t="s">
        <v>100</v>
      </c>
      <c r="K266" s="21" t="s">
        <v>963</v>
      </c>
      <c r="L266" s="21" t="s">
        <v>964</v>
      </c>
      <c r="M266" s="21" t="s">
        <v>965</v>
      </c>
      <c r="N266" s="21" t="s">
        <v>1386</v>
      </c>
      <c r="O266" s="21" t="n">
        <v>10022830</v>
      </c>
      <c r="P266" s="22" t="n">
        <v>10022830530</v>
      </c>
      <c r="Q266" s="21" t="s">
        <v>196</v>
      </c>
      <c r="R266" s="21" t="s">
        <v>1085</v>
      </c>
      <c r="S266" s="21"/>
      <c r="T266" s="21" t="n">
        <v>6109100010</v>
      </c>
      <c r="U266" s="21" t="s">
        <v>78</v>
      </c>
      <c r="V266" s="21" t="s">
        <v>78</v>
      </c>
      <c r="W266" s="21" t="s">
        <v>968</v>
      </c>
      <c r="X266" s="21" t="s">
        <v>79</v>
      </c>
      <c r="Y266" s="21" t="n">
        <v>64</v>
      </c>
      <c r="Z266" s="21"/>
      <c r="AA266" s="21" t="n">
        <v>6757697</v>
      </c>
      <c r="AB266" s="21" t="s">
        <v>105</v>
      </c>
      <c r="AC266" s="23" t="n">
        <v>7.5</v>
      </c>
      <c r="AD266" s="23" t="n">
        <v>480</v>
      </c>
      <c r="AE266" s="21" t="s">
        <v>1386</v>
      </c>
      <c r="AF266" s="25" t="n">
        <v>48</v>
      </c>
      <c r="AG266" s="25" t="n">
        <v>106.224</v>
      </c>
      <c r="AH266" s="25" t="n">
        <v>3.12</v>
      </c>
      <c r="AI266" s="26" t="n">
        <v>64</v>
      </c>
      <c r="AJ266" s="26" t="n">
        <v>0</v>
      </c>
      <c r="AK266" s="26" t="n">
        <v>64</v>
      </c>
      <c r="AL266" s="26" t="n">
        <v>0</v>
      </c>
      <c r="AM266" s="27" t="s">
        <v>106</v>
      </c>
      <c r="AN266" s="28" t="s">
        <v>969</v>
      </c>
      <c r="AO266" s="28" t="s">
        <v>969</v>
      </c>
      <c r="AP266" s="29" t="n">
        <v>44332</v>
      </c>
      <c r="AQ266" s="29" t="n">
        <v>44340</v>
      </c>
      <c r="AR266" s="29" t="s">
        <v>970</v>
      </c>
      <c r="AS266" s="30" t="n">
        <v>44362</v>
      </c>
      <c r="AT266" s="31"/>
      <c r="AU266" s="32" t="s">
        <v>997</v>
      </c>
      <c r="AV266" s="21"/>
      <c r="AW266" s="27"/>
      <c r="AX266" s="33" t="s">
        <v>1387</v>
      </c>
      <c r="AY266" s="33" t="s">
        <v>1386</v>
      </c>
      <c r="AZ266" s="21" t="n">
        <v>10022830530</v>
      </c>
      <c r="BA266" s="21" t="s">
        <v>1388</v>
      </c>
      <c r="BB266" s="21" t="s">
        <v>1085</v>
      </c>
      <c r="BC266" s="21" t="s">
        <v>974</v>
      </c>
      <c r="BD266" s="21" t="s">
        <v>201</v>
      </c>
      <c r="BE266" s="21" t="s">
        <v>88</v>
      </c>
      <c r="BF266" s="21"/>
      <c r="BG266" s="21"/>
      <c r="BH266" s="21" t="s">
        <v>976</v>
      </c>
      <c r="BI266" s="21" t="s">
        <v>1246</v>
      </c>
      <c r="BJ266" s="21" t="n">
        <v>64</v>
      </c>
      <c r="BK266" s="21" t="n">
        <v>7.5</v>
      </c>
      <c r="BL266" s="21" t="n">
        <f aca="false">BJ266*BK266</f>
        <v>480</v>
      </c>
      <c r="BM266" s="21"/>
      <c r="BN266" s="21" t="n">
        <v>6109100000</v>
      </c>
      <c r="BO266" s="21" t="n">
        <v>94493914</v>
      </c>
      <c r="BP266" s="34" t="n">
        <v>44343</v>
      </c>
    </row>
    <row r="267" customFormat="false" ht="14.45" hidden="false" customHeight="false" outlineLevel="0" collapsed="false">
      <c r="A267" s="21" t="n">
        <v>2000</v>
      </c>
      <c r="B267" s="21" t="n">
        <v>100280858</v>
      </c>
      <c r="C267" s="21" t="n">
        <v>10</v>
      </c>
      <c r="D267" s="21" t="s">
        <v>1240</v>
      </c>
      <c r="E267" s="21" t="s">
        <v>1241</v>
      </c>
      <c r="F267" s="21" t="s">
        <v>962</v>
      </c>
      <c r="G267" s="21" t="s">
        <v>68</v>
      </c>
      <c r="H267" s="21" t="n">
        <v>135388</v>
      </c>
      <c r="I267" s="21" t="s">
        <v>69</v>
      </c>
      <c r="J267" s="21" t="s">
        <v>100</v>
      </c>
      <c r="K267" s="21" t="s">
        <v>963</v>
      </c>
      <c r="L267" s="21" t="s">
        <v>964</v>
      </c>
      <c r="M267" s="21" t="s">
        <v>965</v>
      </c>
      <c r="N267" s="21" t="s">
        <v>1389</v>
      </c>
      <c r="O267" s="21" t="n">
        <v>10023029</v>
      </c>
      <c r="P267" s="22" t="n">
        <v>10023029102</v>
      </c>
      <c r="Q267" s="21" t="s">
        <v>221</v>
      </c>
      <c r="R267" s="21" t="s">
        <v>104</v>
      </c>
      <c r="S267" s="21"/>
      <c r="T267" s="21" t="n">
        <v>6109100010</v>
      </c>
      <c r="U267" s="21" t="s">
        <v>78</v>
      </c>
      <c r="V267" s="21" t="s">
        <v>78</v>
      </c>
      <c r="W267" s="21" t="s">
        <v>968</v>
      </c>
      <c r="X267" s="21" t="s">
        <v>79</v>
      </c>
      <c r="Y267" s="21" t="n">
        <v>76</v>
      </c>
      <c r="Z267" s="21"/>
      <c r="AA267" s="21" t="n">
        <v>6757697</v>
      </c>
      <c r="AB267" s="21" t="s">
        <v>105</v>
      </c>
      <c r="AC267" s="23" t="n">
        <v>7.5</v>
      </c>
      <c r="AD267" s="23" t="n">
        <v>570</v>
      </c>
      <c r="AE267" s="21" t="s">
        <v>1389</v>
      </c>
      <c r="AF267" s="25" t="n">
        <v>57</v>
      </c>
      <c r="AG267" s="25" t="n">
        <v>126.141</v>
      </c>
      <c r="AH267" s="25" t="n">
        <v>3.705</v>
      </c>
      <c r="AI267" s="26" t="n">
        <v>76</v>
      </c>
      <c r="AJ267" s="26" t="n">
        <v>0</v>
      </c>
      <c r="AK267" s="26" t="n">
        <v>76</v>
      </c>
      <c r="AL267" s="26" t="n">
        <v>0</v>
      </c>
      <c r="AM267" s="27" t="s">
        <v>106</v>
      </c>
      <c r="AN267" s="28" t="s">
        <v>969</v>
      </c>
      <c r="AO267" s="28" t="s">
        <v>969</v>
      </c>
      <c r="AP267" s="29" t="n">
        <v>44332</v>
      </c>
      <c r="AQ267" s="29" t="n">
        <v>44340</v>
      </c>
      <c r="AR267" s="29" t="s">
        <v>970</v>
      </c>
      <c r="AS267" s="30" t="n">
        <v>44362</v>
      </c>
      <c r="AT267" s="31"/>
      <c r="AU267" s="32" t="s">
        <v>997</v>
      </c>
      <c r="AV267" s="21"/>
      <c r="AW267" s="27"/>
      <c r="AX267" s="33" t="s">
        <v>1390</v>
      </c>
      <c r="AY267" s="33" t="s">
        <v>1389</v>
      </c>
      <c r="AZ267" s="21" t="n">
        <v>10023029102</v>
      </c>
      <c r="BA267" s="21" t="s">
        <v>1391</v>
      </c>
      <c r="BB267" s="21" t="s">
        <v>104</v>
      </c>
      <c r="BC267" s="21" t="s">
        <v>974</v>
      </c>
      <c r="BD267" s="21" t="s">
        <v>201</v>
      </c>
      <c r="BE267" s="21" t="s">
        <v>88</v>
      </c>
      <c r="BF267" s="21"/>
      <c r="BG267" s="21"/>
      <c r="BH267" s="21" t="s">
        <v>976</v>
      </c>
      <c r="BI267" s="21" t="s">
        <v>1246</v>
      </c>
      <c r="BJ267" s="21" t="n">
        <v>76</v>
      </c>
      <c r="BK267" s="21" t="n">
        <v>7.5</v>
      </c>
      <c r="BL267" s="21" t="n">
        <f aca="false">BJ267*BK267</f>
        <v>570</v>
      </c>
      <c r="BM267" s="21"/>
      <c r="BN267" s="21" t="n">
        <v>6109100000</v>
      </c>
      <c r="BO267" s="21" t="n">
        <v>94493914</v>
      </c>
      <c r="BP267" s="34" t="n">
        <v>44343</v>
      </c>
    </row>
    <row r="268" customFormat="false" ht="14.45" hidden="false" customHeight="false" outlineLevel="0" collapsed="false">
      <c r="A268" s="21" t="n">
        <v>2000</v>
      </c>
      <c r="B268" s="21" t="n">
        <v>100280859</v>
      </c>
      <c r="C268" s="21" t="n">
        <v>10</v>
      </c>
      <c r="D268" s="21" t="s">
        <v>1240</v>
      </c>
      <c r="E268" s="21" t="s">
        <v>1241</v>
      </c>
      <c r="F268" s="21" t="s">
        <v>962</v>
      </c>
      <c r="G268" s="21" t="s">
        <v>68</v>
      </c>
      <c r="H268" s="21" t="n">
        <v>135388</v>
      </c>
      <c r="I268" s="21" t="s">
        <v>69</v>
      </c>
      <c r="J268" s="21" t="s">
        <v>100</v>
      </c>
      <c r="K268" s="21" t="s">
        <v>963</v>
      </c>
      <c r="L268" s="21" t="s">
        <v>964</v>
      </c>
      <c r="M268" s="21" t="s">
        <v>965</v>
      </c>
      <c r="N268" s="21" t="s">
        <v>1392</v>
      </c>
      <c r="O268" s="21" t="n">
        <v>10023029</v>
      </c>
      <c r="P268" s="22" t="n">
        <v>10023029530</v>
      </c>
      <c r="Q268" s="21" t="s">
        <v>196</v>
      </c>
      <c r="R268" s="21" t="s">
        <v>1085</v>
      </c>
      <c r="S268" s="21"/>
      <c r="T268" s="21" t="n">
        <v>6109100010</v>
      </c>
      <c r="U268" s="21" t="s">
        <v>78</v>
      </c>
      <c r="V268" s="21" t="s">
        <v>78</v>
      </c>
      <c r="W268" s="21" t="s">
        <v>968</v>
      </c>
      <c r="X268" s="21" t="s">
        <v>79</v>
      </c>
      <c r="Y268" s="21" t="n">
        <v>81</v>
      </c>
      <c r="Z268" s="21"/>
      <c r="AA268" s="21" t="n">
        <v>6757697</v>
      </c>
      <c r="AB268" s="21" t="s">
        <v>105</v>
      </c>
      <c r="AC268" s="23" t="n">
        <v>7.5</v>
      </c>
      <c r="AD268" s="23" t="n">
        <v>607.5</v>
      </c>
      <c r="AE268" s="21" t="s">
        <v>1392</v>
      </c>
      <c r="AF268" s="25" t="n">
        <v>60.75</v>
      </c>
      <c r="AG268" s="25" t="n">
        <v>134.43975</v>
      </c>
      <c r="AH268" s="25" t="n">
        <v>3.94875</v>
      </c>
      <c r="AI268" s="26" t="n">
        <v>81</v>
      </c>
      <c r="AJ268" s="26" t="n">
        <v>0</v>
      </c>
      <c r="AK268" s="26" t="n">
        <v>81</v>
      </c>
      <c r="AL268" s="26" t="n">
        <v>0</v>
      </c>
      <c r="AM268" s="27" t="s">
        <v>106</v>
      </c>
      <c r="AN268" s="28" t="s">
        <v>969</v>
      </c>
      <c r="AO268" s="28" t="s">
        <v>969</v>
      </c>
      <c r="AP268" s="29" t="n">
        <v>44332</v>
      </c>
      <c r="AQ268" s="29" t="n">
        <v>44340</v>
      </c>
      <c r="AR268" s="29" t="s">
        <v>970</v>
      </c>
      <c r="AS268" s="30" t="n">
        <v>44362</v>
      </c>
      <c r="AT268" s="31"/>
      <c r="AU268" s="32" t="s">
        <v>997</v>
      </c>
      <c r="AV268" s="21"/>
      <c r="AW268" s="27"/>
      <c r="AX268" s="33" t="s">
        <v>1393</v>
      </c>
      <c r="AY268" s="33" t="s">
        <v>1392</v>
      </c>
      <c r="AZ268" s="21" t="n">
        <v>10023029530</v>
      </c>
      <c r="BA268" s="21" t="s">
        <v>1394</v>
      </c>
      <c r="BB268" s="21" t="s">
        <v>1085</v>
      </c>
      <c r="BC268" s="21" t="s">
        <v>974</v>
      </c>
      <c r="BD268" s="21" t="s">
        <v>201</v>
      </c>
      <c r="BE268" s="21" t="s">
        <v>88</v>
      </c>
      <c r="BF268" s="21"/>
      <c r="BG268" s="21"/>
      <c r="BH268" s="21" t="s">
        <v>976</v>
      </c>
      <c r="BI268" s="21" t="s">
        <v>1246</v>
      </c>
      <c r="BJ268" s="21" t="n">
        <v>81</v>
      </c>
      <c r="BK268" s="21" t="n">
        <v>7.5</v>
      </c>
      <c r="BL268" s="21" t="n">
        <f aca="false">BJ268*BK268</f>
        <v>607.5</v>
      </c>
      <c r="BM268" s="21"/>
      <c r="BN268" s="21" t="n">
        <v>6109100000</v>
      </c>
      <c r="BO268" s="21" t="n">
        <v>94493914</v>
      </c>
      <c r="BP268" s="34" t="n">
        <v>44343</v>
      </c>
    </row>
    <row r="269" customFormat="false" ht="14.45" hidden="false" customHeight="false" outlineLevel="0" collapsed="false">
      <c r="A269" s="21" t="n">
        <v>2000</v>
      </c>
      <c r="B269" s="21" t="n">
        <v>100280510</v>
      </c>
      <c r="C269" s="21" t="n">
        <v>10</v>
      </c>
      <c r="D269" s="21" t="s">
        <v>1240</v>
      </c>
      <c r="E269" s="21" t="s">
        <v>1241</v>
      </c>
      <c r="F269" s="21" t="s">
        <v>962</v>
      </c>
      <c r="G269" s="21" t="s">
        <v>68</v>
      </c>
      <c r="H269" s="21" t="n">
        <v>135388</v>
      </c>
      <c r="I269" s="21" t="s">
        <v>69</v>
      </c>
      <c r="J269" s="21" t="s">
        <v>100</v>
      </c>
      <c r="K269" s="21" t="s">
        <v>963</v>
      </c>
      <c r="L269" s="21" t="s">
        <v>964</v>
      </c>
      <c r="M269" s="21" t="s">
        <v>1003</v>
      </c>
      <c r="N269" s="21" t="s">
        <v>1395</v>
      </c>
      <c r="O269" s="21" t="n">
        <v>10023064</v>
      </c>
      <c r="P269" s="22" t="n">
        <v>10023064001</v>
      </c>
      <c r="Q269" s="21" t="s">
        <v>94</v>
      </c>
      <c r="R269" s="21" t="s">
        <v>991</v>
      </c>
      <c r="S269" s="21"/>
      <c r="T269" s="21"/>
      <c r="U269" s="21" t="s">
        <v>1396</v>
      </c>
      <c r="V269" s="21" t="s">
        <v>1396</v>
      </c>
      <c r="W269" s="21" t="s">
        <v>968</v>
      </c>
      <c r="X269" s="21" t="s">
        <v>79</v>
      </c>
      <c r="Y269" s="21" t="n">
        <v>144</v>
      </c>
      <c r="Z269" s="21"/>
      <c r="AA269" s="21" t="n">
        <v>6799459</v>
      </c>
      <c r="AB269" s="21" t="s">
        <v>80</v>
      </c>
      <c r="AC269" s="23" t="n">
        <v>23.75</v>
      </c>
      <c r="AD269" s="23" t="n">
        <v>3420</v>
      </c>
      <c r="AE269" s="21" t="s">
        <v>1395</v>
      </c>
      <c r="AF269" s="25" t="n">
        <v>342</v>
      </c>
      <c r="AG269" s="25" t="n">
        <v>756.846</v>
      </c>
      <c r="AH269" s="25" t="n">
        <v>22.23</v>
      </c>
      <c r="AI269" s="26" t="n">
        <v>144</v>
      </c>
      <c r="AJ269" s="26"/>
      <c r="AK269" s="26"/>
      <c r="AL269" s="26"/>
      <c r="AM269" s="27" t="s">
        <v>81</v>
      </c>
      <c r="AN269" s="28" t="s">
        <v>969</v>
      </c>
      <c r="AO269" s="28" t="s">
        <v>969</v>
      </c>
      <c r="AP269" s="29" t="n">
        <v>44332</v>
      </c>
      <c r="AQ269" s="29" t="n">
        <v>44340</v>
      </c>
      <c r="AR269" s="29" t="s">
        <v>970</v>
      </c>
      <c r="AS269" s="30" t="n">
        <v>44362</v>
      </c>
      <c r="AT269" s="31" t="n">
        <v>44393</v>
      </c>
      <c r="AU269" s="32" t="s">
        <v>96</v>
      </c>
      <c r="AV269" s="21"/>
      <c r="AW269" s="27"/>
      <c r="AX269" s="33" t="s">
        <v>1397</v>
      </c>
      <c r="AY269" s="33" t="s">
        <v>1395</v>
      </c>
      <c r="AZ269" s="21" t="n">
        <v>10023064001</v>
      </c>
      <c r="BA269" s="21" t="s">
        <v>1398</v>
      </c>
      <c r="BB269" s="21" t="s">
        <v>991</v>
      </c>
      <c r="BC269" s="21" t="s">
        <v>1016</v>
      </c>
      <c r="BD269" s="21" t="s">
        <v>975</v>
      </c>
      <c r="BE269" s="21" t="s">
        <v>118</v>
      </c>
      <c r="BF269" s="21"/>
      <c r="BG269" s="21"/>
      <c r="BH269" s="21" t="s">
        <v>976</v>
      </c>
      <c r="BI269" s="21" t="s">
        <v>1246</v>
      </c>
      <c r="BJ269" s="21" t="n">
        <v>144</v>
      </c>
      <c r="BK269" s="21" t="n">
        <v>23.75</v>
      </c>
      <c r="BL269" s="21" t="n">
        <f aca="false">BJ269*BK269</f>
        <v>3420</v>
      </c>
      <c r="BM269" s="21"/>
      <c r="BN269" s="21" t="n">
        <v>6110309100</v>
      </c>
      <c r="BO269" s="21" t="n">
        <v>94486612</v>
      </c>
      <c r="BP269" s="34" t="n">
        <v>44327</v>
      </c>
    </row>
    <row r="270" customFormat="false" ht="14.45" hidden="false" customHeight="false" outlineLevel="0" collapsed="false">
      <c r="A270" s="21" t="n">
        <v>2000</v>
      </c>
      <c r="B270" s="21" t="n">
        <v>100278052</v>
      </c>
      <c r="C270" s="21" t="n">
        <v>10</v>
      </c>
      <c r="D270" s="21" t="s">
        <v>1240</v>
      </c>
      <c r="E270" s="21" t="s">
        <v>1241</v>
      </c>
      <c r="F270" s="21" t="s">
        <v>962</v>
      </c>
      <c r="G270" s="21" t="s">
        <v>68</v>
      </c>
      <c r="H270" s="21" t="n">
        <v>135388</v>
      </c>
      <c r="I270" s="21" t="s">
        <v>69</v>
      </c>
      <c r="J270" s="21" t="s">
        <v>100</v>
      </c>
      <c r="K270" s="21" t="s">
        <v>963</v>
      </c>
      <c r="L270" s="21" t="s">
        <v>964</v>
      </c>
      <c r="M270" s="21" t="s">
        <v>1003</v>
      </c>
      <c r="N270" s="21" t="s">
        <v>1399</v>
      </c>
      <c r="O270" s="21" t="n">
        <v>10023067</v>
      </c>
      <c r="P270" s="22" t="n">
        <v>10023067102</v>
      </c>
      <c r="Q270" s="21" t="s">
        <v>221</v>
      </c>
      <c r="R270" s="21" t="s">
        <v>104</v>
      </c>
      <c r="S270" s="21"/>
      <c r="T270" s="21" t="n">
        <v>6110209900</v>
      </c>
      <c r="U270" s="21" t="s">
        <v>996</v>
      </c>
      <c r="V270" s="21" t="s">
        <v>996</v>
      </c>
      <c r="W270" s="21" t="s">
        <v>968</v>
      </c>
      <c r="X270" s="21" t="s">
        <v>79</v>
      </c>
      <c r="Y270" s="21" t="n">
        <v>104</v>
      </c>
      <c r="Z270" s="21"/>
      <c r="AA270" s="21" t="n">
        <v>6686984</v>
      </c>
      <c r="AB270" s="21" t="s">
        <v>1400</v>
      </c>
      <c r="AC270" s="23" t="n">
        <v>18.75</v>
      </c>
      <c r="AD270" s="23" t="n">
        <v>1950</v>
      </c>
      <c r="AE270" s="21" t="s">
        <v>1399</v>
      </c>
      <c r="AF270" s="25" t="n">
        <v>195</v>
      </c>
      <c r="AG270" s="25" t="n">
        <v>431.535</v>
      </c>
      <c r="AH270" s="25" t="n">
        <v>12.675</v>
      </c>
      <c r="AI270" s="26" t="n">
        <v>104</v>
      </c>
      <c r="AJ270" s="26"/>
      <c r="AK270" s="26"/>
      <c r="AL270" s="26"/>
      <c r="AM270" s="27" t="s">
        <v>81</v>
      </c>
      <c r="AN270" s="28" t="s">
        <v>969</v>
      </c>
      <c r="AO270" s="28" t="s">
        <v>969</v>
      </c>
      <c r="AP270" s="29" t="n">
        <v>44332</v>
      </c>
      <c r="AQ270" s="29" t="n">
        <v>44340</v>
      </c>
      <c r="AR270" s="29" t="s">
        <v>970</v>
      </c>
      <c r="AS270" s="30" t="n">
        <v>44362</v>
      </c>
      <c r="AT270" s="31" t="n">
        <v>44393</v>
      </c>
      <c r="AU270" s="32" t="s">
        <v>96</v>
      </c>
      <c r="AV270" s="21"/>
      <c r="AW270" s="27"/>
      <c r="AX270" s="33" t="s">
        <v>1401</v>
      </c>
      <c r="AY270" s="33" t="s">
        <v>1399</v>
      </c>
      <c r="AZ270" s="21" t="n">
        <v>10023067102</v>
      </c>
      <c r="BA270" s="21" t="s">
        <v>1402</v>
      </c>
      <c r="BB270" s="21" t="s">
        <v>104</v>
      </c>
      <c r="BC270" s="21" t="s">
        <v>1016</v>
      </c>
      <c r="BD270" s="21" t="s">
        <v>201</v>
      </c>
      <c r="BE270" s="21" t="s">
        <v>1017</v>
      </c>
      <c r="BF270" s="21"/>
      <c r="BG270" s="21"/>
      <c r="BH270" s="21" t="s">
        <v>976</v>
      </c>
      <c r="BI270" s="21" t="s">
        <v>1246</v>
      </c>
      <c r="BJ270" s="21" t="n">
        <v>104</v>
      </c>
      <c r="BK270" s="21" t="n">
        <v>18.75</v>
      </c>
      <c r="BL270" s="21" t="n">
        <f aca="false">BJ270*BK270</f>
        <v>1950</v>
      </c>
      <c r="BM270" s="21"/>
      <c r="BN270" s="21" t="n">
        <v>6110209900</v>
      </c>
      <c r="BO270" s="21" t="n">
        <v>94484249</v>
      </c>
      <c r="BP270" s="34" t="n">
        <v>44321</v>
      </c>
    </row>
    <row r="271" customFormat="false" ht="14.45" hidden="false" customHeight="false" outlineLevel="0" collapsed="false">
      <c r="A271" s="21" t="n">
        <v>2000</v>
      </c>
      <c r="B271" s="21" t="n">
        <v>100278134</v>
      </c>
      <c r="C271" s="21" t="n">
        <v>10</v>
      </c>
      <c r="D271" s="21" t="s">
        <v>1240</v>
      </c>
      <c r="E271" s="21" t="s">
        <v>1241</v>
      </c>
      <c r="F271" s="21" t="s">
        <v>962</v>
      </c>
      <c r="G271" s="21" t="s">
        <v>68</v>
      </c>
      <c r="H271" s="21" t="n">
        <v>135388</v>
      </c>
      <c r="I271" s="21" t="s">
        <v>69</v>
      </c>
      <c r="J271" s="21" t="s">
        <v>100</v>
      </c>
      <c r="K271" s="21" t="s">
        <v>963</v>
      </c>
      <c r="L271" s="21" t="s">
        <v>964</v>
      </c>
      <c r="M271" s="21" t="s">
        <v>965</v>
      </c>
      <c r="N271" s="21" t="s">
        <v>1403</v>
      </c>
      <c r="O271" s="21" t="n">
        <v>10023070</v>
      </c>
      <c r="P271" s="22" t="n">
        <v>10023070102</v>
      </c>
      <c r="Q271" s="21" t="s">
        <v>221</v>
      </c>
      <c r="R271" s="21" t="s">
        <v>104</v>
      </c>
      <c r="S271" s="21"/>
      <c r="T271" s="21" t="n">
        <v>6109100010</v>
      </c>
      <c r="U271" s="21" t="s">
        <v>996</v>
      </c>
      <c r="V271" s="21" t="s">
        <v>996</v>
      </c>
      <c r="W271" s="21" t="s">
        <v>968</v>
      </c>
      <c r="X271" s="21" t="s">
        <v>79</v>
      </c>
      <c r="Y271" s="21" t="n">
        <v>94</v>
      </c>
      <c r="Z271" s="21"/>
      <c r="AA271" s="21" t="n">
        <v>6686984</v>
      </c>
      <c r="AB271" s="21" t="s">
        <v>1400</v>
      </c>
      <c r="AC271" s="23" t="n">
        <v>10</v>
      </c>
      <c r="AD271" s="23" t="n">
        <v>940</v>
      </c>
      <c r="AE271" s="21" t="s">
        <v>1403</v>
      </c>
      <c r="AF271" s="25" t="n">
        <v>94</v>
      </c>
      <c r="AG271" s="25" t="n">
        <v>208.022</v>
      </c>
      <c r="AH271" s="25" t="n">
        <v>6.11</v>
      </c>
      <c r="AI271" s="26" t="n">
        <v>94</v>
      </c>
      <c r="AJ271" s="26"/>
      <c r="AK271" s="26"/>
      <c r="AL271" s="26"/>
      <c r="AM271" s="27" t="s">
        <v>81</v>
      </c>
      <c r="AN271" s="28" t="s">
        <v>969</v>
      </c>
      <c r="AO271" s="28" t="s">
        <v>969</v>
      </c>
      <c r="AP271" s="29" t="n">
        <v>44332</v>
      </c>
      <c r="AQ271" s="29" t="n">
        <v>44340</v>
      </c>
      <c r="AR271" s="29" t="s">
        <v>970</v>
      </c>
      <c r="AS271" s="30" t="n">
        <v>44362</v>
      </c>
      <c r="AT271" s="31" t="n">
        <v>44393</v>
      </c>
      <c r="AU271" s="32" t="s">
        <v>96</v>
      </c>
      <c r="AV271" s="21"/>
      <c r="AW271" s="27"/>
      <c r="AX271" s="33" t="s">
        <v>1404</v>
      </c>
      <c r="AY271" s="33" t="s">
        <v>1403</v>
      </c>
      <c r="AZ271" s="21" t="n">
        <v>10023070102</v>
      </c>
      <c r="BA271" s="21" t="s">
        <v>1405</v>
      </c>
      <c r="BB271" s="21" t="s">
        <v>104</v>
      </c>
      <c r="BC271" s="21" t="s">
        <v>974</v>
      </c>
      <c r="BD271" s="21" t="s">
        <v>201</v>
      </c>
      <c r="BE271" s="21" t="s">
        <v>244</v>
      </c>
      <c r="BF271" s="21" t="s">
        <v>201</v>
      </c>
      <c r="BG271" s="21"/>
      <c r="BH271" s="21" t="s">
        <v>976</v>
      </c>
      <c r="BI271" s="21" t="s">
        <v>1246</v>
      </c>
      <c r="BJ271" s="21" t="n">
        <v>94</v>
      </c>
      <c r="BK271" s="21" t="n">
        <v>10</v>
      </c>
      <c r="BL271" s="21" t="n">
        <f aca="false">BJ271*BK271</f>
        <v>940</v>
      </c>
      <c r="BM271" s="21"/>
      <c r="BN271" s="21" t="n">
        <v>6109100000</v>
      </c>
      <c r="BO271" s="21" t="n">
        <v>94484249</v>
      </c>
      <c r="BP271" s="34" t="n">
        <v>44321</v>
      </c>
    </row>
    <row r="272" customFormat="false" ht="14.45" hidden="false" customHeight="false" outlineLevel="0" collapsed="false">
      <c r="A272" s="21" t="n">
        <v>2000</v>
      </c>
      <c r="B272" s="21" t="n">
        <v>100280831</v>
      </c>
      <c r="C272" s="21" t="n">
        <v>10</v>
      </c>
      <c r="D272" s="21" t="s">
        <v>1240</v>
      </c>
      <c r="E272" s="21" t="s">
        <v>1241</v>
      </c>
      <c r="F272" s="21" t="s">
        <v>962</v>
      </c>
      <c r="G272" s="21" t="s">
        <v>68</v>
      </c>
      <c r="H272" s="21" t="n">
        <v>135388</v>
      </c>
      <c r="I272" s="21" t="s">
        <v>69</v>
      </c>
      <c r="J272" s="21" t="s">
        <v>100</v>
      </c>
      <c r="K272" s="21" t="s">
        <v>963</v>
      </c>
      <c r="L272" s="21" t="s">
        <v>964</v>
      </c>
      <c r="M272" s="21" t="s">
        <v>1003</v>
      </c>
      <c r="N272" s="21" t="s">
        <v>1406</v>
      </c>
      <c r="O272" s="21" t="n">
        <v>10022002</v>
      </c>
      <c r="P272" s="22" t="n">
        <v>10022002001</v>
      </c>
      <c r="Q272" s="21" t="s">
        <v>94</v>
      </c>
      <c r="R272" s="21" t="s">
        <v>991</v>
      </c>
      <c r="S272" s="21"/>
      <c r="T272" s="21"/>
      <c r="U272" s="21" t="s">
        <v>867</v>
      </c>
      <c r="V272" s="21" t="s">
        <v>867</v>
      </c>
      <c r="W272" s="21" t="s">
        <v>947</v>
      </c>
      <c r="X272" s="21" t="s">
        <v>1027</v>
      </c>
      <c r="Y272" s="21" t="n">
        <v>107</v>
      </c>
      <c r="Z272" s="21"/>
      <c r="AA272" s="21" t="n">
        <v>6757697</v>
      </c>
      <c r="AB272" s="21" t="s">
        <v>105</v>
      </c>
      <c r="AC272" s="23" t="n">
        <v>23.75</v>
      </c>
      <c r="AD272" s="23" t="n">
        <v>2541.25</v>
      </c>
      <c r="AE272" s="21" t="s">
        <v>1406</v>
      </c>
      <c r="AF272" s="25" t="n">
        <v>254.125</v>
      </c>
      <c r="AG272" s="25" t="n">
        <v>562.378625</v>
      </c>
      <c r="AH272" s="25" t="n">
        <v>16.518125</v>
      </c>
      <c r="AI272" s="26" t="n">
        <v>107</v>
      </c>
      <c r="AJ272" s="26" t="n">
        <v>12</v>
      </c>
      <c r="AK272" s="26" t="n">
        <v>95</v>
      </c>
      <c r="AL272" s="26" t="n">
        <v>0</v>
      </c>
      <c r="AM272" s="27" t="s">
        <v>106</v>
      </c>
      <c r="AN272" s="28" t="s">
        <v>1028</v>
      </c>
      <c r="AO272" s="28" t="s">
        <v>1028</v>
      </c>
      <c r="AP272" s="29" t="n">
        <v>44376</v>
      </c>
      <c r="AQ272" s="29" t="n">
        <f aca="false">AP272+60</f>
        <v>44436</v>
      </c>
      <c r="AR272" s="29" t="n">
        <v>44444</v>
      </c>
      <c r="AS272" s="30" t="n">
        <v>44436</v>
      </c>
      <c r="AT272" s="31"/>
      <c r="AU272" s="32" t="s">
        <v>1050</v>
      </c>
      <c r="AV272" s="21"/>
      <c r="AW272" s="27"/>
      <c r="AX272" s="33" t="s">
        <v>1407</v>
      </c>
      <c r="AY272" s="33" t="s">
        <v>1406</v>
      </c>
      <c r="AZ272" s="21" t="n">
        <v>10022002001</v>
      </c>
      <c r="BA272" s="21" t="s">
        <v>1408</v>
      </c>
      <c r="BB272" s="21" t="s">
        <v>991</v>
      </c>
      <c r="BC272" s="21" t="s">
        <v>1016</v>
      </c>
      <c r="BD272" s="21" t="s">
        <v>975</v>
      </c>
      <c r="BE272" s="21" t="s">
        <v>88</v>
      </c>
      <c r="BF272" s="21"/>
      <c r="BG272" s="21"/>
      <c r="BH272" s="21" t="s">
        <v>976</v>
      </c>
      <c r="BI272" s="21" t="s">
        <v>1246</v>
      </c>
      <c r="BJ272" s="21" t="n">
        <v>107</v>
      </c>
      <c r="BK272" s="21" t="n">
        <v>23.75</v>
      </c>
      <c r="BL272" s="21" t="n">
        <f aca="false">BJ272*BK272</f>
        <v>2541.25</v>
      </c>
      <c r="BM272" s="21"/>
      <c r="BN272" s="21" t="n">
        <v>6110209100</v>
      </c>
      <c r="BO272" s="21" t="n">
        <v>94496456</v>
      </c>
      <c r="BP272" s="34" t="n">
        <v>44349</v>
      </c>
    </row>
    <row r="273" customFormat="false" ht="28.9" hidden="false" customHeight="false" outlineLevel="0" collapsed="false">
      <c r="A273" s="21" t="n">
        <v>2000</v>
      </c>
      <c r="B273" s="21" t="n">
        <v>100288524</v>
      </c>
      <c r="C273" s="21" t="n">
        <v>10</v>
      </c>
      <c r="D273" s="21" t="s">
        <v>1240</v>
      </c>
      <c r="E273" s="21" t="s">
        <v>1241</v>
      </c>
      <c r="F273" s="21" t="s">
        <v>962</v>
      </c>
      <c r="G273" s="21" t="s">
        <v>68</v>
      </c>
      <c r="H273" s="21" t="n">
        <v>135388</v>
      </c>
      <c r="I273" s="21" t="s">
        <v>69</v>
      </c>
      <c r="J273" s="21" t="s">
        <v>100</v>
      </c>
      <c r="K273" s="21" t="s">
        <v>963</v>
      </c>
      <c r="L273" s="21" t="s">
        <v>964</v>
      </c>
      <c r="M273" s="21" t="s">
        <v>965</v>
      </c>
      <c r="N273" s="21" t="s">
        <v>1409</v>
      </c>
      <c r="O273" s="21" t="n">
        <v>10023369</v>
      </c>
      <c r="P273" s="22" t="n">
        <v>10023369001</v>
      </c>
      <c r="Q273" s="21" t="s">
        <v>94</v>
      </c>
      <c r="R273" s="21" t="s">
        <v>991</v>
      </c>
      <c r="S273" s="21"/>
      <c r="T273" s="21"/>
      <c r="U273" s="21" t="s">
        <v>351</v>
      </c>
      <c r="V273" s="21" t="s">
        <v>351</v>
      </c>
      <c r="W273" s="21" t="s">
        <v>947</v>
      </c>
      <c r="X273" s="21" t="s">
        <v>1027</v>
      </c>
      <c r="Y273" s="21" t="n">
        <v>146</v>
      </c>
      <c r="Z273" s="21"/>
      <c r="AA273" s="21" t="n">
        <v>6846703</v>
      </c>
      <c r="AB273" s="21" t="s">
        <v>239</v>
      </c>
      <c r="AC273" s="23" t="n">
        <v>6.25</v>
      </c>
      <c r="AD273" s="23" t="n">
        <v>912.5</v>
      </c>
      <c r="AE273" s="21" t="s">
        <v>1409</v>
      </c>
      <c r="AF273" s="25" t="n">
        <v>91.25</v>
      </c>
      <c r="AG273" s="25" t="n">
        <v>201.93625</v>
      </c>
      <c r="AH273" s="25" t="n">
        <v>5.93125</v>
      </c>
      <c r="AI273" s="26" t="n">
        <v>146</v>
      </c>
      <c r="AJ273" s="26" t="n">
        <v>50</v>
      </c>
      <c r="AK273" s="26" t="n">
        <v>97</v>
      </c>
      <c r="AL273" s="26" t="n">
        <v>-1</v>
      </c>
      <c r="AM273" s="27" t="s">
        <v>106</v>
      </c>
      <c r="AN273" s="28" t="s">
        <v>1028</v>
      </c>
      <c r="AO273" s="28" t="s">
        <v>1028</v>
      </c>
      <c r="AP273" s="29" t="n">
        <v>44376</v>
      </c>
      <c r="AQ273" s="29" t="n">
        <f aca="false">AP273+60</f>
        <v>44436</v>
      </c>
      <c r="AR273" s="29" t="n">
        <v>44444</v>
      </c>
      <c r="AS273" s="30" t="n">
        <v>44436</v>
      </c>
      <c r="AT273" s="31"/>
      <c r="AU273" s="32" t="s">
        <v>1410</v>
      </c>
      <c r="AV273" s="21"/>
      <c r="AW273" s="27"/>
      <c r="AX273" s="33" t="s">
        <v>1411</v>
      </c>
      <c r="AY273" s="33" t="s">
        <v>1409</v>
      </c>
      <c r="AZ273" s="21" t="n">
        <v>10023369001</v>
      </c>
      <c r="BA273" s="21" t="s">
        <v>1412</v>
      </c>
      <c r="BB273" s="21" t="s">
        <v>991</v>
      </c>
      <c r="BC273" s="21" t="s">
        <v>974</v>
      </c>
      <c r="BD273" s="21" t="s">
        <v>975</v>
      </c>
      <c r="BE273" s="21" t="s">
        <v>88</v>
      </c>
      <c r="BF273" s="21"/>
      <c r="BG273" s="21"/>
      <c r="BH273" s="21" t="s">
        <v>976</v>
      </c>
      <c r="BI273" s="21" t="s">
        <v>1246</v>
      </c>
      <c r="BJ273" s="21" t="n">
        <v>146</v>
      </c>
      <c r="BK273" s="21" t="n">
        <v>6.25</v>
      </c>
      <c r="BL273" s="21" t="n">
        <f aca="false">BJ273*BK273</f>
        <v>912.5</v>
      </c>
      <c r="BM273" s="21"/>
      <c r="BN273" s="21" t="n">
        <v>6109100000</v>
      </c>
      <c r="BO273" s="21" t="n">
        <v>94508144</v>
      </c>
      <c r="BP273" s="36" t="n">
        <v>44361</v>
      </c>
    </row>
    <row r="274" customFormat="false" ht="14.45" hidden="false" customHeight="false" outlineLevel="0" collapsed="false">
      <c r="A274" s="21" t="n">
        <v>2000</v>
      </c>
      <c r="B274" s="21" t="n">
        <v>100289783</v>
      </c>
      <c r="C274" s="21" t="n">
        <v>10</v>
      </c>
      <c r="D274" s="21" t="s">
        <v>1240</v>
      </c>
      <c r="E274" s="21" t="s">
        <v>1241</v>
      </c>
      <c r="F274" s="21" t="s">
        <v>962</v>
      </c>
      <c r="G274" s="21" t="s">
        <v>68</v>
      </c>
      <c r="H274" s="21" t="n">
        <v>135388</v>
      </c>
      <c r="I274" s="21" t="s">
        <v>69</v>
      </c>
      <c r="J274" s="21" t="s">
        <v>100</v>
      </c>
      <c r="K274" s="21" t="s">
        <v>963</v>
      </c>
      <c r="L274" s="21" t="s">
        <v>964</v>
      </c>
      <c r="M274" s="21" t="s">
        <v>965</v>
      </c>
      <c r="N274" s="21" t="s">
        <v>1413</v>
      </c>
      <c r="O274" s="21" t="n">
        <v>10022048</v>
      </c>
      <c r="P274" s="22" t="n">
        <v>10022048001</v>
      </c>
      <c r="Q274" s="21" t="s">
        <v>94</v>
      </c>
      <c r="R274" s="21" t="s">
        <v>991</v>
      </c>
      <c r="S274" s="21"/>
      <c r="T274" s="21"/>
      <c r="U274" s="21" t="s">
        <v>351</v>
      </c>
      <c r="V274" s="21" t="s">
        <v>351</v>
      </c>
      <c r="W274" s="21" t="s">
        <v>947</v>
      </c>
      <c r="X274" s="21" t="s">
        <v>1027</v>
      </c>
      <c r="Y274" s="21" t="n">
        <v>98</v>
      </c>
      <c r="Z274" s="21"/>
      <c r="AA274" s="21" t="n">
        <v>6757697</v>
      </c>
      <c r="AB274" s="21" t="s">
        <v>105</v>
      </c>
      <c r="AC274" s="23" t="n">
        <v>7.5</v>
      </c>
      <c r="AD274" s="23" t="n">
        <v>735</v>
      </c>
      <c r="AE274" s="21" t="s">
        <v>1413</v>
      </c>
      <c r="AF274" s="25" t="n">
        <v>73.5</v>
      </c>
      <c r="AG274" s="25" t="n">
        <v>162.6555</v>
      </c>
      <c r="AH274" s="25" t="n">
        <v>4.7775</v>
      </c>
      <c r="AI274" s="26" t="n">
        <v>98</v>
      </c>
      <c r="AJ274" s="26" t="n">
        <v>8</v>
      </c>
      <c r="AK274" s="26" t="n">
        <v>90</v>
      </c>
      <c r="AL274" s="26" t="n">
        <v>0</v>
      </c>
      <c r="AM274" s="27" t="s">
        <v>106</v>
      </c>
      <c r="AN274" s="28" t="s">
        <v>1028</v>
      </c>
      <c r="AO274" s="28" t="s">
        <v>1028</v>
      </c>
      <c r="AP274" s="29" t="n">
        <v>44376</v>
      </c>
      <c r="AQ274" s="29" t="n">
        <f aca="false">AP274+60</f>
        <v>44436</v>
      </c>
      <c r="AR274" s="29" t="n">
        <v>44444</v>
      </c>
      <c r="AS274" s="30" t="n">
        <v>44436</v>
      </c>
      <c r="AT274" s="31"/>
      <c r="AU274" s="32" t="s">
        <v>1050</v>
      </c>
      <c r="AV274" s="21"/>
      <c r="AW274" s="27"/>
      <c r="AX274" s="33" t="s">
        <v>1414</v>
      </c>
      <c r="AY274" s="33" t="s">
        <v>1413</v>
      </c>
      <c r="AZ274" s="21" t="n">
        <v>10022048001</v>
      </c>
      <c r="BA274" s="21" t="s">
        <v>1415</v>
      </c>
      <c r="BB274" s="21" t="s">
        <v>991</v>
      </c>
      <c r="BC274" s="21" t="s">
        <v>974</v>
      </c>
      <c r="BD274" s="21" t="s">
        <v>975</v>
      </c>
      <c r="BE274" s="21" t="s">
        <v>88</v>
      </c>
      <c r="BF274" s="21"/>
      <c r="BG274" s="21"/>
      <c r="BH274" s="21" t="s">
        <v>976</v>
      </c>
      <c r="BI274" s="21" t="s">
        <v>1246</v>
      </c>
      <c r="BJ274" s="21" t="n">
        <v>98</v>
      </c>
      <c r="BK274" s="21" t="n">
        <v>7.5</v>
      </c>
      <c r="BL274" s="21" t="n">
        <f aca="false">BJ274*BK274</f>
        <v>735</v>
      </c>
      <c r="BM274" s="21"/>
      <c r="BN274" s="21" t="n">
        <v>6109100000</v>
      </c>
      <c r="BO274" s="21" t="n">
        <v>94496456</v>
      </c>
      <c r="BP274" s="34" t="n">
        <v>44349</v>
      </c>
    </row>
    <row r="275" customFormat="false" ht="43.15" hidden="false" customHeight="false" outlineLevel="0" collapsed="false">
      <c r="A275" s="21" t="n">
        <v>2000</v>
      </c>
      <c r="B275" s="21" t="n">
        <v>100288554</v>
      </c>
      <c r="C275" s="21" t="n">
        <v>10</v>
      </c>
      <c r="D275" s="21" t="s">
        <v>1240</v>
      </c>
      <c r="E275" s="21" t="s">
        <v>1241</v>
      </c>
      <c r="F275" s="21" t="s">
        <v>962</v>
      </c>
      <c r="G275" s="21" t="s">
        <v>68</v>
      </c>
      <c r="H275" s="21" t="n">
        <v>135388</v>
      </c>
      <c r="I275" s="21" t="s">
        <v>69</v>
      </c>
      <c r="J275" s="21" t="s">
        <v>100</v>
      </c>
      <c r="K275" s="21" t="s">
        <v>963</v>
      </c>
      <c r="L275" s="21" t="s">
        <v>964</v>
      </c>
      <c r="M275" s="21" t="s">
        <v>1003</v>
      </c>
      <c r="N275" s="21" t="s">
        <v>1416</v>
      </c>
      <c r="O275" s="21" t="n">
        <v>10020343</v>
      </c>
      <c r="P275" s="22" t="n">
        <v>10020343001</v>
      </c>
      <c r="Q275" s="21" t="s">
        <v>94</v>
      </c>
      <c r="R275" s="21" t="s">
        <v>991</v>
      </c>
      <c r="S275" s="21"/>
      <c r="T275" s="21"/>
      <c r="U275" s="21" t="s">
        <v>947</v>
      </c>
      <c r="V275" s="21" t="s">
        <v>947</v>
      </c>
      <c r="W275" s="21" t="s">
        <v>947</v>
      </c>
      <c r="X275" s="21" t="s">
        <v>1027</v>
      </c>
      <c r="Y275" s="21" t="n">
        <v>37</v>
      </c>
      <c r="Z275" s="21"/>
      <c r="AA275" s="21" t="n">
        <v>6757697</v>
      </c>
      <c r="AB275" s="21" t="s">
        <v>105</v>
      </c>
      <c r="AC275" s="23" t="n">
        <v>13.75</v>
      </c>
      <c r="AD275" s="23" t="n">
        <v>508.75</v>
      </c>
      <c r="AE275" s="21" t="s">
        <v>1416</v>
      </c>
      <c r="AF275" s="25" t="n">
        <v>50.875</v>
      </c>
      <c r="AG275" s="25" t="n">
        <v>112.586375</v>
      </c>
      <c r="AH275" s="25" t="n">
        <v>3.306875</v>
      </c>
      <c r="AI275" s="26" t="n">
        <v>37</v>
      </c>
      <c r="AJ275" s="26" t="n">
        <v>37</v>
      </c>
      <c r="AK275" s="26" t="n">
        <v>0</v>
      </c>
      <c r="AL275" s="26" t="n">
        <v>0</v>
      </c>
      <c r="AM275" s="27" t="s">
        <v>106</v>
      </c>
      <c r="AN275" s="28" t="s">
        <v>1028</v>
      </c>
      <c r="AO275" s="28" t="s">
        <v>1028</v>
      </c>
      <c r="AP275" s="29" t="n">
        <v>44376</v>
      </c>
      <c r="AQ275" s="29" t="n">
        <f aca="false">AP275+60</f>
        <v>44436</v>
      </c>
      <c r="AR275" s="29" t="n">
        <v>44444</v>
      </c>
      <c r="AS275" s="30" t="n">
        <v>44436</v>
      </c>
      <c r="AT275" s="31"/>
      <c r="AU275" s="32" t="s">
        <v>1243</v>
      </c>
      <c r="AV275" s="21"/>
      <c r="AW275" s="27"/>
      <c r="AX275" s="33" t="s">
        <v>1417</v>
      </c>
      <c r="AY275" s="33" t="s">
        <v>1416</v>
      </c>
      <c r="AZ275" s="21" t="n">
        <v>10020343001</v>
      </c>
      <c r="BA275" s="21" t="s">
        <v>1418</v>
      </c>
      <c r="BB275" s="21" t="s">
        <v>991</v>
      </c>
      <c r="BC275" s="21" t="s">
        <v>1016</v>
      </c>
      <c r="BD275" s="21" t="s">
        <v>975</v>
      </c>
      <c r="BE275" s="21" t="s">
        <v>88</v>
      </c>
      <c r="BF275" s="21"/>
      <c r="BG275" s="21"/>
      <c r="BH275" s="21" t="s">
        <v>976</v>
      </c>
      <c r="BI275" s="21" t="s">
        <v>1246</v>
      </c>
      <c r="BJ275" s="21" t="n">
        <v>37</v>
      </c>
      <c r="BK275" s="21" t="n">
        <v>13.75</v>
      </c>
      <c r="BL275" s="21" t="n">
        <f aca="false">BJ275*BK275</f>
        <v>508.75</v>
      </c>
      <c r="BM275" s="21"/>
      <c r="BN275" s="21" t="n">
        <v>6110209100</v>
      </c>
      <c r="BO275" s="21" t="n">
        <v>94496456</v>
      </c>
      <c r="BP275" s="34" t="n">
        <v>44349</v>
      </c>
    </row>
    <row r="276" customFormat="false" ht="14.45" hidden="false" customHeight="false" outlineLevel="0" collapsed="false">
      <c r="A276" s="21" t="n">
        <v>2000</v>
      </c>
      <c r="B276" s="21" t="n">
        <v>100280868</v>
      </c>
      <c r="C276" s="21" t="n">
        <v>10</v>
      </c>
      <c r="D276" s="21" t="s">
        <v>1419</v>
      </c>
      <c r="E276" s="21" t="s">
        <v>1420</v>
      </c>
      <c r="F276" s="21" t="s">
        <v>962</v>
      </c>
      <c r="G276" s="21" t="s">
        <v>68</v>
      </c>
      <c r="H276" s="21" t="n">
        <v>135388</v>
      </c>
      <c r="I276" s="21" t="s">
        <v>69</v>
      </c>
      <c r="J276" s="21" t="s">
        <v>100</v>
      </c>
      <c r="K276" s="21" t="s">
        <v>963</v>
      </c>
      <c r="L276" s="21" t="s">
        <v>964</v>
      </c>
      <c r="M276" s="21" t="s">
        <v>1003</v>
      </c>
      <c r="N276" s="21" t="s">
        <v>1421</v>
      </c>
      <c r="O276" s="21" t="n">
        <v>10022827</v>
      </c>
      <c r="P276" s="22" t="n">
        <v>10022827368</v>
      </c>
      <c r="Q276" s="21" t="s">
        <v>1422</v>
      </c>
      <c r="R276" s="21" t="s">
        <v>1423</v>
      </c>
      <c r="S276" s="21"/>
      <c r="T276" s="21"/>
      <c r="U276" s="21" t="s">
        <v>1424</v>
      </c>
      <c r="V276" s="21" t="s">
        <v>1424</v>
      </c>
      <c r="W276" s="21" t="s">
        <v>947</v>
      </c>
      <c r="X276" s="21" t="s">
        <v>1027</v>
      </c>
      <c r="Y276" s="21" t="n">
        <v>73</v>
      </c>
      <c r="Z276" s="21"/>
      <c r="AA276" s="21" t="n">
        <v>6757697</v>
      </c>
      <c r="AB276" s="21" t="s">
        <v>105</v>
      </c>
      <c r="AC276" s="23" t="n">
        <v>15</v>
      </c>
      <c r="AD276" s="23" t="n">
        <v>1095</v>
      </c>
      <c r="AE276" s="21" t="s">
        <v>1421</v>
      </c>
      <c r="AF276" s="25" t="n">
        <v>109.5</v>
      </c>
      <c r="AG276" s="25" t="n">
        <v>242.3235</v>
      </c>
      <c r="AH276" s="25" t="n">
        <v>7.1175</v>
      </c>
      <c r="AI276" s="26" t="n">
        <v>73</v>
      </c>
      <c r="AJ276" s="26" t="n">
        <v>0</v>
      </c>
      <c r="AK276" s="26" t="n">
        <v>73</v>
      </c>
      <c r="AL276" s="26" t="n">
        <v>0</v>
      </c>
      <c r="AM276" s="27" t="s">
        <v>106</v>
      </c>
      <c r="AN276" s="28" t="s">
        <v>1028</v>
      </c>
      <c r="AO276" s="28" t="s">
        <v>1028</v>
      </c>
      <c r="AP276" s="29" t="n">
        <v>44376</v>
      </c>
      <c r="AQ276" s="29" t="n">
        <f aca="false">AP276+60</f>
        <v>44436</v>
      </c>
      <c r="AR276" s="29" t="n">
        <v>44444</v>
      </c>
      <c r="AS276" s="30" t="n">
        <v>44436</v>
      </c>
      <c r="AT276" s="31"/>
      <c r="AU276" s="32" t="s">
        <v>997</v>
      </c>
      <c r="AV276" s="21"/>
      <c r="AW276" s="27"/>
      <c r="AX276" s="33" t="s">
        <v>1425</v>
      </c>
      <c r="AY276" s="33" t="s">
        <v>1421</v>
      </c>
      <c r="AZ276" s="21" t="n">
        <v>10022827368</v>
      </c>
      <c r="BA276" s="21" t="s">
        <v>1426</v>
      </c>
      <c r="BB276" s="21" t="s">
        <v>1423</v>
      </c>
      <c r="BC276" s="21" t="s">
        <v>1016</v>
      </c>
      <c r="BD276" s="21" t="s">
        <v>201</v>
      </c>
      <c r="BE276" s="21" t="s">
        <v>88</v>
      </c>
      <c r="BF276" s="21"/>
      <c r="BG276" s="21"/>
      <c r="BH276" s="21" t="s">
        <v>976</v>
      </c>
      <c r="BI276" s="21" t="s">
        <v>1427</v>
      </c>
      <c r="BJ276" s="21" t="n">
        <v>73</v>
      </c>
      <c r="BK276" s="21" t="n">
        <v>15</v>
      </c>
      <c r="BL276" s="21" t="n">
        <f aca="false">BJ276*BK276</f>
        <v>1095</v>
      </c>
      <c r="BM276" s="21"/>
      <c r="BN276" s="21" t="n">
        <v>6110209900</v>
      </c>
      <c r="BO276" s="21" t="n">
        <v>94495593</v>
      </c>
      <c r="BP276" s="36" t="n">
        <v>44348</v>
      </c>
    </row>
    <row r="277" customFormat="false" ht="14.45" hidden="false" customHeight="false" outlineLevel="0" collapsed="false">
      <c r="A277" s="21" t="n">
        <v>2000</v>
      </c>
      <c r="B277" s="21" t="n">
        <v>100280869</v>
      </c>
      <c r="C277" s="21" t="n">
        <v>10</v>
      </c>
      <c r="D277" s="21" t="s">
        <v>1419</v>
      </c>
      <c r="E277" s="21" t="s">
        <v>1420</v>
      </c>
      <c r="F277" s="21" t="s">
        <v>962</v>
      </c>
      <c r="G277" s="21" t="s">
        <v>68</v>
      </c>
      <c r="H277" s="21" t="n">
        <v>135388</v>
      </c>
      <c r="I277" s="21" t="s">
        <v>69</v>
      </c>
      <c r="J277" s="21" t="s">
        <v>100</v>
      </c>
      <c r="K277" s="21" t="s">
        <v>963</v>
      </c>
      <c r="L277" s="21" t="s">
        <v>964</v>
      </c>
      <c r="M277" s="21" t="s">
        <v>1003</v>
      </c>
      <c r="N277" s="21" t="s">
        <v>1428</v>
      </c>
      <c r="O277" s="21" t="n">
        <v>10022827</v>
      </c>
      <c r="P277" s="22" t="n">
        <v>10022827103</v>
      </c>
      <c r="Q277" s="21" t="s">
        <v>399</v>
      </c>
      <c r="R277" s="21" t="s">
        <v>1429</v>
      </c>
      <c r="S277" s="21"/>
      <c r="T277" s="21"/>
      <c r="U277" s="21" t="s">
        <v>1424</v>
      </c>
      <c r="V277" s="21" t="s">
        <v>1424</v>
      </c>
      <c r="W277" s="21" t="s">
        <v>947</v>
      </c>
      <c r="X277" s="21" t="s">
        <v>1027</v>
      </c>
      <c r="Y277" s="21" t="n">
        <v>80</v>
      </c>
      <c r="Z277" s="21"/>
      <c r="AA277" s="21" t="n">
        <v>6757697</v>
      </c>
      <c r="AB277" s="21" t="s">
        <v>105</v>
      </c>
      <c r="AC277" s="23" t="n">
        <v>15</v>
      </c>
      <c r="AD277" s="23" t="n">
        <v>1200</v>
      </c>
      <c r="AE277" s="21" t="s">
        <v>1428</v>
      </c>
      <c r="AF277" s="25" t="n">
        <v>120</v>
      </c>
      <c r="AG277" s="25" t="n">
        <v>265.56</v>
      </c>
      <c r="AH277" s="25" t="n">
        <v>7.8</v>
      </c>
      <c r="AI277" s="26" t="n">
        <v>80</v>
      </c>
      <c r="AJ277" s="26" t="n">
        <v>6</v>
      </c>
      <c r="AK277" s="26" t="n">
        <v>74</v>
      </c>
      <c r="AL277" s="26" t="n">
        <v>0</v>
      </c>
      <c r="AM277" s="27" t="s">
        <v>106</v>
      </c>
      <c r="AN277" s="28" t="s">
        <v>1028</v>
      </c>
      <c r="AO277" s="28" t="s">
        <v>1028</v>
      </c>
      <c r="AP277" s="29" t="n">
        <v>44376</v>
      </c>
      <c r="AQ277" s="29" t="n">
        <f aca="false">AP277+60</f>
        <v>44436</v>
      </c>
      <c r="AR277" s="29" t="n">
        <v>44444</v>
      </c>
      <c r="AS277" s="30" t="n">
        <v>44436</v>
      </c>
      <c r="AT277" s="31"/>
      <c r="AU277" s="32" t="s">
        <v>997</v>
      </c>
      <c r="AV277" s="21"/>
      <c r="AW277" s="27"/>
      <c r="AX277" s="33" t="s">
        <v>1430</v>
      </c>
      <c r="AY277" s="33" t="s">
        <v>1428</v>
      </c>
      <c r="AZ277" s="21" t="n">
        <v>10022827103</v>
      </c>
      <c r="BA277" s="21" t="s">
        <v>1431</v>
      </c>
      <c r="BB277" s="21" t="s">
        <v>1429</v>
      </c>
      <c r="BC277" s="21" t="s">
        <v>1016</v>
      </c>
      <c r="BD277" s="21" t="s">
        <v>201</v>
      </c>
      <c r="BE277" s="21" t="s">
        <v>88</v>
      </c>
      <c r="BF277" s="21"/>
      <c r="BG277" s="21"/>
      <c r="BH277" s="21" t="s">
        <v>976</v>
      </c>
      <c r="BI277" s="21" t="s">
        <v>1427</v>
      </c>
      <c r="BJ277" s="21" t="n">
        <v>80</v>
      </c>
      <c r="BK277" s="21" t="n">
        <v>15</v>
      </c>
      <c r="BL277" s="21" t="n">
        <f aca="false">BJ277*BK277</f>
        <v>1200</v>
      </c>
      <c r="BM277" s="21"/>
      <c r="BN277" s="21" t="n">
        <v>6110209900</v>
      </c>
      <c r="BO277" s="21" t="n">
        <v>94495593</v>
      </c>
      <c r="BP277" s="36" t="n">
        <v>44348</v>
      </c>
    </row>
    <row r="278" customFormat="false" ht="28.9" hidden="false" customHeight="false" outlineLevel="0" collapsed="false">
      <c r="A278" s="21" t="n">
        <v>2000</v>
      </c>
      <c r="B278" s="21" t="n">
        <v>100298383</v>
      </c>
      <c r="C278" s="21" t="n">
        <v>10</v>
      </c>
      <c r="D278" s="21" t="s">
        <v>1432</v>
      </c>
      <c r="E278" s="21" t="s">
        <v>1433</v>
      </c>
      <c r="F278" s="21" t="s">
        <v>962</v>
      </c>
      <c r="G278" s="21" t="s">
        <v>68</v>
      </c>
      <c r="H278" s="21" t="n">
        <v>135388</v>
      </c>
      <c r="I278" s="21" t="s">
        <v>69</v>
      </c>
      <c r="J278" s="21" t="s">
        <v>100</v>
      </c>
      <c r="K278" s="21" t="s">
        <v>71</v>
      </c>
      <c r="L278" s="21" t="s">
        <v>72</v>
      </c>
      <c r="M278" s="21" t="s">
        <v>73</v>
      </c>
      <c r="N278" s="21" t="s">
        <v>271</v>
      </c>
      <c r="O278" s="21" t="s">
        <v>271</v>
      </c>
      <c r="P278" s="22" t="n">
        <v>162050</v>
      </c>
      <c r="Q278" s="21" t="s">
        <v>94</v>
      </c>
      <c r="R278" s="21" t="s">
        <v>272</v>
      </c>
      <c r="S278" s="21"/>
      <c r="T278" s="21"/>
      <c r="U278" s="21" t="s">
        <v>1434</v>
      </c>
      <c r="V278" s="21" t="s">
        <v>1434</v>
      </c>
      <c r="W278" s="21" t="s">
        <v>1435</v>
      </c>
      <c r="X278" s="21" t="s">
        <v>79</v>
      </c>
      <c r="Y278" s="21" t="n">
        <v>228</v>
      </c>
      <c r="Z278" s="21"/>
      <c r="AA278" s="21" t="n">
        <v>7080675</v>
      </c>
      <c r="AB278" s="21" t="s">
        <v>1436</v>
      </c>
      <c r="AC278" s="23" t="n">
        <v>22.95</v>
      </c>
      <c r="AD278" s="23" t="n">
        <v>5232.6</v>
      </c>
      <c r="AE278" s="21" t="s">
        <v>271</v>
      </c>
      <c r="AF278" s="24" t="n">
        <v>107.16</v>
      </c>
      <c r="AG278" s="25" t="n">
        <v>1074.75438</v>
      </c>
      <c r="AH278" s="25" t="n">
        <v>34.0119</v>
      </c>
      <c r="AI278" s="26" t="n">
        <v>228</v>
      </c>
      <c r="AJ278" s="26" t="n">
        <v>8</v>
      </c>
      <c r="AK278" s="26" t="n">
        <v>204</v>
      </c>
      <c r="AL278" s="26" t="n">
        <v>16</v>
      </c>
      <c r="AM278" s="27" t="s">
        <v>1437</v>
      </c>
      <c r="AN278" s="28" t="s">
        <v>1178</v>
      </c>
      <c r="AO278" s="28" t="s">
        <v>1179</v>
      </c>
      <c r="AP278" s="29" t="n">
        <v>44418</v>
      </c>
      <c r="AQ278" s="29" t="n">
        <v>44438</v>
      </c>
      <c r="AR278" s="29" t="n">
        <v>44479</v>
      </c>
      <c r="AS278" s="30" t="n">
        <v>44464</v>
      </c>
      <c r="AT278" s="31"/>
      <c r="AU278" s="32" t="s">
        <v>263</v>
      </c>
      <c r="AV278" s="21"/>
      <c r="AW278" s="27"/>
      <c r="AX278" s="33" t="s">
        <v>1438</v>
      </c>
      <c r="AY278" s="33" t="s">
        <v>271</v>
      </c>
      <c r="AZ278" s="21" t="n">
        <v>162050</v>
      </c>
      <c r="BA278" s="21" t="s">
        <v>274</v>
      </c>
      <c r="BB278" s="21" t="s">
        <v>272</v>
      </c>
      <c r="BC278" s="21" t="s">
        <v>86</v>
      </c>
      <c r="BD278" s="21" t="s">
        <v>87</v>
      </c>
      <c r="BE278" s="21" t="s">
        <v>244</v>
      </c>
      <c r="BF278" s="21" t="s">
        <v>244</v>
      </c>
      <c r="BG278" s="21" t="s">
        <v>245</v>
      </c>
      <c r="BH278" s="21" t="s">
        <v>976</v>
      </c>
      <c r="BI278" s="21" t="s">
        <v>1439</v>
      </c>
      <c r="BJ278" s="21" t="n">
        <v>228</v>
      </c>
      <c r="BK278" s="21" t="n">
        <v>22.95</v>
      </c>
      <c r="BL278" s="21" t="n">
        <f aca="false">BJ278*BK278</f>
        <v>5232.6</v>
      </c>
      <c r="BM278" s="21" t="s">
        <v>130</v>
      </c>
      <c r="BN278" s="21" t="n">
        <v>6404199000</v>
      </c>
    </row>
    <row r="279" customFormat="false" ht="28.9" hidden="false" customHeight="false" outlineLevel="0" collapsed="false">
      <c r="A279" s="21" t="n">
        <v>2000</v>
      </c>
      <c r="B279" s="21" t="n">
        <v>100298438</v>
      </c>
      <c r="C279" s="21" t="n">
        <v>10</v>
      </c>
      <c r="D279" s="21" t="s">
        <v>1432</v>
      </c>
      <c r="E279" s="21" t="s">
        <v>1433</v>
      </c>
      <c r="F279" s="21" t="s">
        <v>962</v>
      </c>
      <c r="G279" s="21" t="s">
        <v>68</v>
      </c>
      <c r="H279" s="21" t="n">
        <v>135388</v>
      </c>
      <c r="I279" s="21" t="s">
        <v>69</v>
      </c>
      <c r="J279" s="21" t="s">
        <v>100</v>
      </c>
      <c r="K279" s="21" t="s">
        <v>71</v>
      </c>
      <c r="L279" s="21" t="s">
        <v>72</v>
      </c>
      <c r="M279" s="21" t="s">
        <v>73</v>
      </c>
      <c r="N279" s="21" t="s">
        <v>260</v>
      </c>
      <c r="O279" s="21" t="s">
        <v>260</v>
      </c>
      <c r="P279" s="22" t="n">
        <v>162054</v>
      </c>
      <c r="Q279" s="21" t="s">
        <v>261</v>
      </c>
      <c r="R279" s="21" t="s">
        <v>262</v>
      </c>
      <c r="S279" s="21"/>
      <c r="T279" s="21"/>
      <c r="U279" s="21" t="s">
        <v>1434</v>
      </c>
      <c r="V279" s="21" t="s">
        <v>1434</v>
      </c>
      <c r="W279" s="21" t="s">
        <v>1435</v>
      </c>
      <c r="X279" s="21" t="s">
        <v>79</v>
      </c>
      <c r="Y279" s="21" t="n">
        <v>132</v>
      </c>
      <c r="Z279" s="21"/>
      <c r="AA279" s="21" t="n">
        <v>7080675</v>
      </c>
      <c r="AB279" s="21" t="s">
        <v>1436</v>
      </c>
      <c r="AC279" s="23" t="n">
        <v>22.95</v>
      </c>
      <c r="AD279" s="23" t="n">
        <v>3029.4</v>
      </c>
      <c r="AE279" s="21" t="s">
        <v>260</v>
      </c>
      <c r="AF279" s="24" t="n">
        <v>62.04</v>
      </c>
      <c r="AG279" s="25" t="n">
        <v>622.22622</v>
      </c>
      <c r="AH279" s="25" t="n">
        <v>19.6911</v>
      </c>
      <c r="AI279" s="26" t="n">
        <v>132</v>
      </c>
      <c r="AJ279" s="26" t="n">
        <v>0</v>
      </c>
      <c r="AK279" s="26" t="n">
        <v>136</v>
      </c>
      <c r="AL279" s="26" t="n">
        <v>-4</v>
      </c>
      <c r="AM279" s="27" t="s">
        <v>1437</v>
      </c>
      <c r="AN279" s="28" t="s">
        <v>1178</v>
      </c>
      <c r="AO279" s="28" t="s">
        <v>1179</v>
      </c>
      <c r="AP279" s="29" t="n">
        <v>44418</v>
      </c>
      <c r="AQ279" s="29" t="n">
        <v>44438</v>
      </c>
      <c r="AR279" s="29" t="n">
        <v>44479</v>
      </c>
      <c r="AS279" s="30" t="n">
        <v>44464</v>
      </c>
      <c r="AT279" s="31"/>
      <c r="AU279" s="32" t="s">
        <v>263</v>
      </c>
      <c r="AV279" s="21"/>
      <c r="AW279" s="27"/>
      <c r="AX279" s="33" t="s">
        <v>1440</v>
      </c>
      <c r="AY279" s="33" t="s">
        <v>260</v>
      </c>
      <c r="AZ279" s="21" t="n">
        <v>162054</v>
      </c>
      <c r="BA279" s="21" t="s">
        <v>265</v>
      </c>
      <c r="BB279" s="21" t="s">
        <v>262</v>
      </c>
      <c r="BC279" s="21" t="s">
        <v>86</v>
      </c>
      <c r="BD279" s="21" t="s">
        <v>87</v>
      </c>
      <c r="BE279" s="21" t="s">
        <v>244</v>
      </c>
      <c r="BF279" s="21" t="s">
        <v>244</v>
      </c>
      <c r="BG279" s="21" t="s">
        <v>245</v>
      </c>
      <c r="BH279" s="21" t="s">
        <v>976</v>
      </c>
      <c r="BI279" s="21" t="s">
        <v>1439</v>
      </c>
      <c r="BJ279" s="21" t="n">
        <v>132</v>
      </c>
      <c r="BK279" s="21" t="n">
        <v>22.95</v>
      </c>
      <c r="BL279" s="21" t="n">
        <f aca="false">BJ279*BK279</f>
        <v>3029.4</v>
      </c>
      <c r="BM279" s="21" t="s">
        <v>1441</v>
      </c>
      <c r="BN279" s="21" t="n">
        <v>6404199000</v>
      </c>
    </row>
    <row r="280" customFormat="false" ht="57.6" hidden="false" customHeight="false" outlineLevel="0" collapsed="false">
      <c r="A280" s="21" t="n">
        <v>2000</v>
      </c>
      <c r="B280" s="21" t="n">
        <v>100299052</v>
      </c>
      <c r="C280" s="21" t="n">
        <v>10</v>
      </c>
      <c r="D280" s="21" t="s">
        <v>65</v>
      </c>
      <c r="E280" s="21" t="s">
        <v>66</v>
      </c>
      <c r="F280" s="21" t="s">
        <v>67</v>
      </c>
      <c r="G280" s="21" t="s">
        <v>68</v>
      </c>
      <c r="H280" s="21" t="n">
        <v>135388</v>
      </c>
      <c r="I280" s="21" t="s">
        <v>69</v>
      </c>
      <c r="J280" s="21" t="s">
        <v>100</v>
      </c>
      <c r="K280" s="21" t="s">
        <v>71</v>
      </c>
      <c r="L280" s="21" t="s">
        <v>72</v>
      </c>
      <c r="M280" s="21" t="s">
        <v>73</v>
      </c>
      <c r="N280" s="21" t="s">
        <v>1442</v>
      </c>
      <c r="O280" s="21" t="s">
        <v>1442</v>
      </c>
      <c r="P280" s="22" t="n">
        <v>172141</v>
      </c>
      <c r="Q280" s="21" t="s">
        <v>1443</v>
      </c>
      <c r="R280" s="21" t="s">
        <v>1444</v>
      </c>
      <c r="S280" s="21"/>
      <c r="T280" s="21"/>
      <c r="U280" s="21" t="s">
        <v>1445</v>
      </c>
      <c r="V280" s="21" t="s">
        <v>1445</v>
      </c>
      <c r="W280" s="21" t="s">
        <v>1434</v>
      </c>
      <c r="X280" s="21" t="s">
        <v>79</v>
      </c>
      <c r="Y280" s="21" t="n">
        <v>156</v>
      </c>
      <c r="Z280" s="21"/>
      <c r="AA280" s="21" t="n">
        <v>7080675</v>
      </c>
      <c r="AB280" s="21" t="s">
        <v>1436</v>
      </c>
      <c r="AC280" s="23" t="n">
        <v>22.95</v>
      </c>
      <c r="AD280" s="23" t="n">
        <v>3580.2</v>
      </c>
      <c r="AE280" s="21" t="s">
        <v>1442</v>
      </c>
      <c r="AF280" s="24" t="n">
        <v>73.32</v>
      </c>
      <c r="AG280" s="25" t="n">
        <v>735.35826</v>
      </c>
      <c r="AH280" s="25" t="n">
        <v>23.2713</v>
      </c>
      <c r="AI280" s="26" t="n">
        <v>156</v>
      </c>
      <c r="AJ280" s="26" t="n">
        <v>50</v>
      </c>
      <c r="AK280" s="26" t="n">
        <v>99</v>
      </c>
      <c r="AL280" s="26" t="n">
        <v>7</v>
      </c>
      <c r="AM280" s="27" t="s">
        <v>1437</v>
      </c>
      <c r="AN280" s="28" t="s">
        <v>1446</v>
      </c>
      <c r="AO280" s="28" t="s">
        <v>912</v>
      </c>
      <c r="AP280" s="29" t="n">
        <v>44425</v>
      </c>
      <c r="AQ280" s="29" t="n">
        <v>44443</v>
      </c>
      <c r="AR280" s="29" t="n">
        <v>44478</v>
      </c>
      <c r="AS280" s="30" t="n">
        <v>44478</v>
      </c>
      <c r="AT280" s="31"/>
      <c r="AU280" s="32" t="s">
        <v>1447</v>
      </c>
      <c r="AV280" s="21"/>
      <c r="AW280" s="27"/>
      <c r="AX280" s="33" t="s">
        <v>1448</v>
      </c>
      <c r="AY280" s="33" t="s">
        <v>1442</v>
      </c>
      <c r="AZ280" s="21" t="n">
        <v>172141</v>
      </c>
      <c r="BA280" s="21" t="s">
        <v>1449</v>
      </c>
      <c r="BB280" s="21" t="s">
        <v>1444</v>
      </c>
      <c r="BC280" s="21" t="s">
        <v>86</v>
      </c>
      <c r="BD280" s="21" t="s">
        <v>87</v>
      </c>
      <c r="BE280" s="21" t="s">
        <v>1107</v>
      </c>
      <c r="BF280" s="21" t="s">
        <v>244</v>
      </c>
      <c r="BG280" s="21" t="s">
        <v>245</v>
      </c>
      <c r="BH280" s="21" t="s">
        <v>246</v>
      </c>
      <c r="BI280" s="21" t="s">
        <v>91</v>
      </c>
      <c r="BJ280" s="21" t="n">
        <v>156</v>
      </c>
      <c r="BK280" s="21" t="n">
        <v>22.95</v>
      </c>
      <c r="BL280" s="21" t="n">
        <f aca="false">BJ280*BK280</f>
        <v>3580.2</v>
      </c>
      <c r="BM280" s="21" t="s">
        <v>519</v>
      </c>
      <c r="BN280" s="21" t="n">
        <v>6404199000</v>
      </c>
    </row>
    <row r="281" customFormat="false" ht="28.9" hidden="false" customHeight="false" outlineLevel="0" collapsed="false">
      <c r="A281" s="21" t="n">
        <v>2000</v>
      </c>
      <c r="B281" s="21" t="n">
        <v>100299337</v>
      </c>
      <c r="C281" s="21" t="n">
        <v>10</v>
      </c>
      <c r="D281" s="21" t="s">
        <v>65</v>
      </c>
      <c r="E281" s="21" t="s">
        <v>66</v>
      </c>
      <c r="F281" s="21" t="s">
        <v>67</v>
      </c>
      <c r="G281" s="21" t="s">
        <v>68</v>
      </c>
      <c r="H281" s="21" t="n">
        <v>135388</v>
      </c>
      <c r="I281" s="21" t="s">
        <v>69</v>
      </c>
      <c r="J281" s="21" t="s">
        <v>100</v>
      </c>
      <c r="K281" s="21" t="s">
        <v>71</v>
      </c>
      <c r="L281" s="21" t="s">
        <v>72</v>
      </c>
      <c r="M281" s="21" t="s">
        <v>73</v>
      </c>
      <c r="N281" s="21" t="s">
        <v>1450</v>
      </c>
      <c r="O281" s="21" t="s">
        <v>1450</v>
      </c>
      <c r="P281" s="22" t="n">
        <v>572038</v>
      </c>
      <c r="Q281" s="21" t="s">
        <v>1451</v>
      </c>
      <c r="R281" s="21" t="s">
        <v>1452</v>
      </c>
      <c r="S281" s="21"/>
      <c r="T281" s="21"/>
      <c r="U281" s="21" t="s">
        <v>1445</v>
      </c>
      <c r="V281" s="21" t="s">
        <v>1445</v>
      </c>
      <c r="W281" s="21" t="s">
        <v>1434</v>
      </c>
      <c r="X281" s="21" t="s">
        <v>79</v>
      </c>
      <c r="Y281" s="21" t="n">
        <v>132</v>
      </c>
      <c r="Z281" s="21"/>
      <c r="AA281" s="21" t="n">
        <v>7080675</v>
      </c>
      <c r="AB281" s="21" t="s">
        <v>1436</v>
      </c>
      <c r="AC281" s="23" t="n">
        <v>24.23</v>
      </c>
      <c r="AD281" s="23" t="n">
        <v>3198.36</v>
      </c>
      <c r="AE281" s="21" t="s">
        <v>1450</v>
      </c>
      <c r="AF281" s="24" t="n">
        <v>44.88</v>
      </c>
      <c r="AG281" s="25" t="n">
        <v>652.805868</v>
      </c>
      <c r="AH281" s="25" t="n">
        <v>20.78934</v>
      </c>
      <c r="AI281" s="26" t="n">
        <v>132</v>
      </c>
      <c r="AJ281" s="26" t="n">
        <v>0</v>
      </c>
      <c r="AK281" s="26" t="n">
        <v>122</v>
      </c>
      <c r="AL281" s="26" t="n">
        <v>10</v>
      </c>
      <c r="AM281" s="27" t="s">
        <v>1437</v>
      </c>
      <c r="AN281" s="28" t="s">
        <v>1446</v>
      </c>
      <c r="AO281" s="28" t="s">
        <v>912</v>
      </c>
      <c r="AP281" s="29" t="n">
        <v>44425</v>
      </c>
      <c r="AQ281" s="29" t="n">
        <v>44443</v>
      </c>
      <c r="AR281" s="29" t="n">
        <v>44478</v>
      </c>
      <c r="AS281" s="30" t="n">
        <v>44478</v>
      </c>
      <c r="AT281" s="31"/>
      <c r="AU281" s="32" t="s">
        <v>1453</v>
      </c>
      <c r="AV281" s="21"/>
      <c r="AW281" s="27"/>
      <c r="AX281" s="33" t="s">
        <v>1454</v>
      </c>
      <c r="AY281" s="33" t="s">
        <v>1450</v>
      </c>
      <c r="AZ281" s="21" t="n">
        <v>572038</v>
      </c>
      <c r="BA281" s="21" t="s">
        <v>1455</v>
      </c>
      <c r="BB281" s="21" t="s">
        <v>1452</v>
      </c>
      <c r="BC281" s="21" t="s">
        <v>86</v>
      </c>
      <c r="BD281" s="21" t="s">
        <v>1456</v>
      </c>
      <c r="BE281" s="21" t="s">
        <v>1457</v>
      </c>
      <c r="BF281" s="21" t="s">
        <v>244</v>
      </c>
      <c r="BG281" s="21" t="s">
        <v>245</v>
      </c>
      <c r="BH281" s="21" t="s">
        <v>246</v>
      </c>
      <c r="BI281" s="21" t="s">
        <v>91</v>
      </c>
      <c r="BJ281" s="21" t="n">
        <v>132</v>
      </c>
      <c r="BK281" s="21" t="n">
        <v>24.23</v>
      </c>
      <c r="BL281" s="21" t="n">
        <f aca="false">BJ281*BK281</f>
        <v>3198.36</v>
      </c>
      <c r="BM281" s="21" t="s">
        <v>1458</v>
      </c>
      <c r="BN281" s="21" t="n">
        <v>6402999100</v>
      </c>
    </row>
    <row r="282" customFormat="false" ht="28.9" hidden="false" customHeight="false" outlineLevel="0" collapsed="false">
      <c r="A282" s="21" t="n">
        <v>2000</v>
      </c>
      <c r="B282" s="21" t="n">
        <v>100299339</v>
      </c>
      <c r="C282" s="21" t="n">
        <v>10</v>
      </c>
      <c r="D282" s="21" t="s">
        <v>65</v>
      </c>
      <c r="E282" s="21" t="s">
        <v>66</v>
      </c>
      <c r="F282" s="21" t="s">
        <v>67</v>
      </c>
      <c r="G282" s="21" t="s">
        <v>68</v>
      </c>
      <c r="H282" s="21" t="n">
        <v>135388</v>
      </c>
      <c r="I282" s="21" t="s">
        <v>69</v>
      </c>
      <c r="J282" s="21" t="s">
        <v>100</v>
      </c>
      <c r="K282" s="21" t="s">
        <v>71</v>
      </c>
      <c r="L282" s="21" t="s">
        <v>72</v>
      </c>
      <c r="M282" s="21" t="s">
        <v>73</v>
      </c>
      <c r="N282" s="21" t="s">
        <v>1459</v>
      </c>
      <c r="O282" s="21" t="s">
        <v>1459</v>
      </c>
      <c r="P282" s="22" t="n">
        <v>572265</v>
      </c>
      <c r="Q282" s="21" t="s">
        <v>94</v>
      </c>
      <c r="R282" s="21" t="s">
        <v>1460</v>
      </c>
      <c r="S282" s="21"/>
      <c r="T282" s="21"/>
      <c r="U282" s="21" t="s">
        <v>1445</v>
      </c>
      <c r="V282" s="21" t="s">
        <v>1445</v>
      </c>
      <c r="W282" s="21" t="s">
        <v>1434</v>
      </c>
      <c r="X282" s="21" t="s">
        <v>79</v>
      </c>
      <c r="Y282" s="21" t="n">
        <v>120</v>
      </c>
      <c r="Z282" s="21"/>
      <c r="AA282" s="21" t="n">
        <v>7080675</v>
      </c>
      <c r="AB282" s="21" t="s">
        <v>1436</v>
      </c>
      <c r="AC282" s="23" t="n">
        <v>24.23</v>
      </c>
      <c r="AD282" s="23" t="n">
        <v>2907.6</v>
      </c>
      <c r="AE282" s="21" t="s">
        <v>1459</v>
      </c>
      <c r="AF282" s="24" t="n">
        <v>40.8</v>
      </c>
      <c r="AG282" s="25" t="n">
        <v>593.45988</v>
      </c>
      <c r="AH282" s="25" t="n">
        <v>18.8994</v>
      </c>
      <c r="AI282" s="26" t="n">
        <v>120</v>
      </c>
      <c r="AJ282" s="26" t="n">
        <v>0</v>
      </c>
      <c r="AK282" s="26" t="n">
        <v>107</v>
      </c>
      <c r="AL282" s="26" t="n">
        <v>13</v>
      </c>
      <c r="AM282" s="27" t="s">
        <v>1437</v>
      </c>
      <c r="AN282" s="28" t="s">
        <v>1446</v>
      </c>
      <c r="AO282" s="28" t="s">
        <v>912</v>
      </c>
      <c r="AP282" s="29" t="n">
        <v>44425</v>
      </c>
      <c r="AQ282" s="29" t="n">
        <v>44443</v>
      </c>
      <c r="AR282" s="29" t="n">
        <v>44478</v>
      </c>
      <c r="AS282" s="30" t="n">
        <v>44478</v>
      </c>
      <c r="AT282" s="31"/>
      <c r="AU282" s="32" t="s">
        <v>1453</v>
      </c>
      <c r="AV282" s="21"/>
      <c r="AW282" s="27"/>
      <c r="AX282" s="33" t="s">
        <v>1461</v>
      </c>
      <c r="AY282" s="33" t="s">
        <v>1459</v>
      </c>
      <c r="AZ282" s="21" t="n">
        <v>572265</v>
      </c>
      <c r="BA282" s="21" t="s">
        <v>1462</v>
      </c>
      <c r="BB282" s="21" t="s">
        <v>1460</v>
      </c>
      <c r="BC282" s="21" t="s">
        <v>86</v>
      </c>
      <c r="BD282" s="21" t="s">
        <v>1456</v>
      </c>
      <c r="BE282" s="21" t="s">
        <v>1463</v>
      </c>
      <c r="BF282" s="21" t="s">
        <v>244</v>
      </c>
      <c r="BG282" s="21" t="s">
        <v>245</v>
      </c>
      <c r="BH282" s="21" t="s">
        <v>246</v>
      </c>
      <c r="BI282" s="21" t="s">
        <v>91</v>
      </c>
      <c r="BJ282" s="21" t="n">
        <v>120</v>
      </c>
      <c r="BK282" s="21" t="n">
        <v>24.23</v>
      </c>
      <c r="BL282" s="21" t="n">
        <f aca="false">BJ282*BK282</f>
        <v>2907.6</v>
      </c>
      <c r="BM282" s="21" t="s">
        <v>1458</v>
      </c>
      <c r="BN282" s="21" t="n">
        <v>6402999100</v>
      </c>
    </row>
    <row r="283" customFormat="false" ht="14.45" hidden="false" customHeight="false" outlineLevel="0" collapsed="false">
      <c r="A283" s="21" t="n">
        <v>2000</v>
      </c>
      <c r="B283" s="21" t="n">
        <v>100299340</v>
      </c>
      <c r="C283" s="21" t="n">
        <v>10</v>
      </c>
      <c r="D283" s="21" t="s">
        <v>65</v>
      </c>
      <c r="E283" s="21" t="s">
        <v>66</v>
      </c>
      <c r="F283" s="21" t="s">
        <v>67</v>
      </c>
      <c r="G283" s="21" t="s">
        <v>68</v>
      </c>
      <c r="H283" s="21" t="n">
        <v>135388</v>
      </c>
      <c r="I283" s="21" t="s">
        <v>69</v>
      </c>
      <c r="J283" s="21" t="s">
        <v>100</v>
      </c>
      <c r="K283" s="21" t="s">
        <v>71</v>
      </c>
      <c r="L283" s="21" t="s">
        <v>72</v>
      </c>
      <c r="M283" s="21" t="s">
        <v>101</v>
      </c>
      <c r="N283" s="21" t="s">
        <v>319</v>
      </c>
      <c r="O283" s="21" t="s">
        <v>319</v>
      </c>
      <c r="P283" s="22" t="s">
        <v>320</v>
      </c>
      <c r="Q283" s="21" t="s">
        <v>321</v>
      </c>
      <c r="R283" s="21" t="s">
        <v>322</v>
      </c>
      <c r="S283" s="21"/>
      <c r="T283" s="21"/>
      <c r="U283" s="21" t="s">
        <v>1445</v>
      </c>
      <c r="V283" s="21" t="s">
        <v>1445</v>
      </c>
      <c r="W283" s="21" t="s">
        <v>1434</v>
      </c>
      <c r="X283" s="21" t="s">
        <v>79</v>
      </c>
      <c r="Y283" s="21" t="n">
        <v>228</v>
      </c>
      <c r="Z283" s="21"/>
      <c r="AA283" s="21" t="n">
        <v>7080675</v>
      </c>
      <c r="AB283" s="21" t="s">
        <v>1436</v>
      </c>
      <c r="AC283" s="23" t="n">
        <v>17.85</v>
      </c>
      <c r="AD283" s="23" t="n">
        <v>4069.8</v>
      </c>
      <c r="AE283" s="21" t="s">
        <v>319</v>
      </c>
      <c r="AF283" s="24" t="n">
        <v>107.16</v>
      </c>
      <c r="AG283" s="25" t="n">
        <v>840.68274</v>
      </c>
      <c r="AH283" s="25" t="n">
        <v>26.4537</v>
      </c>
      <c r="AI283" s="26" t="n">
        <v>228</v>
      </c>
      <c r="AJ283" s="26" t="n">
        <v>160</v>
      </c>
      <c r="AK283" s="26" t="n">
        <v>0</v>
      </c>
      <c r="AL283" s="26" t="n">
        <v>68</v>
      </c>
      <c r="AM283" s="27" t="s">
        <v>1437</v>
      </c>
      <c r="AN283" s="28" t="s">
        <v>1446</v>
      </c>
      <c r="AO283" s="28" t="s">
        <v>912</v>
      </c>
      <c r="AP283" s="29" t="n">
        <v>44425</v>
      </c>
      <c r="AQ283" s="29" t="n">
        <v>44443</v>
      </c>
      <c r="AR283" s="29" t="n">
        <v>44478</v>
      </c>
      <c r="AS283" s="30" t="n">
        <v>44478</v>
      </c>
      <c r="AT283" s="31"/>
      <c r="AU283" s="32" t="s">
        <v>291</v>
      </c>
      <c r="AV283" s="21"/>
      <c r="AW283" s="27"/>
      <c r="AX283" s="33" t="s">
        <v>1464</v>
      </c>
      <c r="AY283" s="33" t="s">
        <v>319</v>
      </c>
      <c r="AZ283" s="21" t="s">
        <v>320</v>
      </c>
      <c r="BA283" s="21" t="s">
        <v>326</v>
      </c>
      <c r="BB283" s="21" t="s">
        <v>322</v>
      </c>
      <c r="BC283" s="21" t="s">
        <v>86</v>
      </c>
      <c r="BD283" s="21" t="s">
        <v>87</v>
      </c>
      <c r="BE283" s="21" t="s">
        <v>244</v>
      </c>
      <c r="BF283" s="21" t="s">
        <v>244</v>
      </c>
      <c r="BG283" s="21" t="s">
        <v>245</v>
      </c>
      <c r="BH283" s="21" t="s">
        <v>246</v>
      </c>
      <c r="BI283" s="21" t="s">
        <v>91</v>
      </c>
      <c r="BJ283" s="21" t="n">
        <v>228</v>
      </c>
      <c r="BK283" s="21" t="n">
        <v>17.85</v>
      </c>
      <c r="BL283" s="21" t="n">
        <f aca="false">BJ283*BK283</f>
        <v>4069.8</v>
      </c>
      <c r="BM283" s="21" t="s">
        <v>150</v>
      </c>
      <c r="BN283" s="21" t="n">
        <v>6404199000</v>
      </c>
    </row>
    <row r="284" customFormat="false" ht="14.45" hidden="false" customHeight="false" outlineLevel="0" collapsed="false">
      <c r="A284" s="21" t="n">
        <v>2000</v>
      </c>
      <c r="B284" s="21" t="n">
        <v>100299341</v>
      </c>
      <c r="C284" s="21" t="n">
        <v>10</v>
      </c>
      <c r="D284" s="21" t="s">
        <v>65</v>
      </c>
      <c r="E284" s="21" t="s">
        <v>66</v>
      </c>
      <c r="F284" s="21" t="s">
        <v>67</v>
      </c>
      <c r="G284" s="21" t="s">
        <v>68</v>
      </c>
      <c r="H284" s="21" t="n">
        <v>135388</v>
      </c>
      <c r="I284" s="21" t="s">
        <v>69</v>
      </c>
      <c r="J284" s="21" t="s">
        <v>100</v>
      </c>
      <c r="K284" s="21" t="s">
        <v>71</v>
      </c>
      <c r="L284" s="21" t="s">
        <v>72</v>
      </c>
      <c r="M284" s="21" t="s">
        <v>101</v>
      </c>
      <c r="N284" s="21" t="s">
        <v>327</v>
      </c>
      <c r="O284" s="21" t="s">
        <v>327</v>
      </c>
      <c r="P284" s="22" t="s">
        <v>328</v>
      </c>
      <c r="Q284" s="21" t="s">
        <v>321</v>
      </c>
      <c r="R284" s="21" t="s">
        <v>322</v>
      </c>
      <c r="S284" s="21"/>
      <c r="T284" s="21"/>
      <c r="U284" s="21" t="s">
        <v>1445</v>
      </c>
      <c r="V284" s="21" t="s">
        <v>1445</v>
      </c>
      <c r="W284" s="21" t="s">
        <v>1434</v>
      </c>
      <c r="X284" s="21" t="s">
        <v>79</v>
      </c>
      <c r="Y284" s="21" t="n">
        <v>120</v>
      </c>
      <c r="Z284" s="21"/>
      <c r="AA284" s="21" t="n">
        <v>7080675</v>
      </c>
      <c r="AB284" s="21" t="s">
        <v>1436</v>
      </c>
      <c r="AC284" s="23" t="n">
        <v>16.58</v>
      </c>
      <c r="AD284" s="23" t="n">
        <v>1989.6</v>
      </c>
      <c r="AE284" s="21" t="s">
        <v>327</v>
      </c>
      <c r="AF284" s="24" t="n">
        <v>56.4</v>
      </c>
      <c r="AG284" s="25" t="n">
        <v>411.78648</v>
      </c>
      <c r="AH284" s="25" t="n">
        <v>12.9324</v>
      </c>
      <c r="AI284" s="26" t="n">
        <v>120</v>
      </c>
      <c r="AJ284" s="26" t="n">
        <v>0</v>
      </c>
      <c r="AK284" s="26" t="n">
        <v>87</v>
      </c>
      <c r="AL284" s="26" t="n">
        <v>33</v>
      </c>
      <c r="AM284" s="27" t="s">
        <v>1437</v>
      </c>
      <c r="AN284" s="28" t="s">
        <v>1446</v>
      </c>
      <c r="AO284" s="28" t="s">
        <v>912</v>
      </c>
      <c r="AP284" s="29" t="n">
        <v>44425</v>
      </c>
      <c r="AQ284" s="29" t="n">
        <v>44443</v>
      </c>
      <c r="AR284" s="29" t="n">
        <v>44478</v>
      </c>
      <c r="AS284" s="30" t="n">
        <v>44478</v>
      </c>
      <c r="AT284" s="31"/>
      <c r="AU284" s="32" t="s">
        <v>291</v>
      </c>
      <c r="AV284" s="21"/>
      <c r="AW284" s="27"/>
      <c r="AX284" s="33" t="s">
        <v>1465</v>
      </c>
      <c r="AY284" s="33" t="s">
        <v>327</v>
      </c>
      <c r="AZ284" s="21" t="s">
        <v>328</v>
      </c>
      <c r="BA284" s="21" t="s">
        <v>330</v>
      </c>
      <c r="BB284" s="21" t="s">
        <v>322</v>
      </c>
      <c r="BC284" s="21" t="s">
        <v>86</v>
      </c>
      <c r="BD284" s="21" t="s">
        <v>87</v>
      </c>
      <c r="BE284" s="21" t="s">
        <v>244</v>
      </c>
      <c r="BF284" s="21" t="s">
        <v>244</v>
      </c>
      <c r="BG284" s="21" t="s">
        <v>245</v>
      </c>
      <c r="BH284" s="21" t="s">
        <v>246</v>
      </c>
      <c r="BI284" s="21" t="s">
        <v>91</v>
      </c>
      <c r="BJ284" s="21" t="n">
        <v>120</v>
      </c>
      <c r="BK284" s="21" t="n">
        <v>16.58</v>
      </c>
      <c r="BL284" s="21" t="n">
        <f aca="false">BJ284*BK284</f>
        <v>1989.6</v>
      </c>
      <c r="BM284" s="21" t="s">
        <v>1466</v>
      </c>
      <c r="BN284" s="21" t="n">
        <v>6404199000</v>
      </c>
    </row>
    <row r="285" customFormat="false" ht="14.45" hidden="false" customHeight="false" outlineLevel="0" collapsed="false">
      <c r="A285" s="21" t="n">
        <v>2000</v>
      </c>
      <c r="B285" s="21" t="n">
        <v>100299342</v>
      </c>
      <c r="C285" s="21" t="n">
        <v>10</v>
      </c>
      <c r="D285" s="21" t="s">
        <v>65</v>
      </c>
      <c r="E285" s="21" t="s">
        <v>66</v>
      </c>
      <c r="F285" s="21" t="s">
        <v>67</v>
      </c>
      <c r="G285" s="21" t="s">
        <v>68</v>
      </c>
      <c r="H285" s="21" t="n">
        <v>135388</v>
      </c>
      <c r="I285" s="21" t="s">
        <v>69</v>
      </c>
      <c r="J285" s="21" t="s">
        <v>100</v>
      </c>
      <c r="K285" s="21" t="s">
        <v>71</v>
      </c>
      <c r="L285" s="21" t="s">
        <v>72</v>
      </c>
      <c r="M285" s="21" t="s">
        <v>101</v>
      </c>
      <c r="N285" s="21" t="s">
        <v>294</v>
      </c>
      <c r="O285" s="21" t="s">
        <v>294</v>
      </c>
      <c r="P285" s="22" t="s">
        <v>295</v>
      </c>
      <c r="Q285" s="21" t="s">
        <v>296</v>
      </c>
      <c r="R285" s="21" t="s">
        <v>297</v>
      </c>
      <c r="S285" s="21"/>
      <c r="T285" s="21"/>
      <c r="U285" s="21" t="s">
        <v>1445</v>
      </c>
      <c r="V285" s="21" t="s">
        <v>1445</v>
      </c>
      <c r="W285" s="21" t="s">
        <v>1434</v>
      </c>
      <c r="X285" s="21" t="s">
        <v>79</v>
      </c>
      <c r="Y285" s="21" t="n">
        <v>180</v>
      </c>
      <c r="Z285" s="21"/>
      <c r="AA285" s="21" t="n">
        <v>7080675</v>
      </c>
      <c r="AB285" s="21" t="s">
        <v>1436</v>
      </c>
      <c r="AC285" s="23" t="n">
        <v>17.85</v>
      </c>
      <c r="AD285" s="23" t="n">
        <v>3213</v>
      </c>
      <c r="AE285" s="21" t="s">
        <v>294</v>
      </c>
      <c r="AF285" s="24" t="n">
        <v>84.6</v>
      </c>
      <c r="AG285" s="25" t="n">
        <v>663.6969</v>
      </c>
      <c r="AH285" s="25" t="n">
        <v>20.8845</v>
      </c>
      <c r="AI285" s="26" t="n">
        <v>180</v>
      </c>
      <c r="AJ285" s="26" t="n">
        <v>83</v>
      </c>
      <c r="AK285" s="26" t="n">
        <v>88</v>
      </c>
      <c r="AL285" s="26" t="n">
        <v>9</v>
      </c>
      <c r="AM285" s="27" t="s">
        <v>1437</v>
      </c>
      <c r="AN285" s="28" t="s">
        <v>1446</v>
      </c>
      <c r="AO285" s="28" t="s">
        <v>912</v>
      </c>
      <c r="AP285" s="29" t="n">
        <v>44425</v>
      </c>
      <c r="AQ285" s="29" t="n">
        <v>44443</v>
      </c>
      <c r="AR285" s="29" t="n">
        <v>44478</v>
      </c>
      <c r="AS285" s="30" t="n">
        <v>44478</v>
      </c>
      <c r="AT285" s="31"/>
      <c r="AU285" s="32" t="s">
        <v>291</v>
      </c>
      <c r="AV285" s="21"/>
      <c r="AW285" s="27"/>
      <c r="AX285" s="33" t="s">
        <v>1467</v>
      </c>
      <c r="AY285" s="33" t="s">
        <v>294</v>
      </c>
      <c r="AZ285" s="21" t="s">
        <v>295</v>
      </c>
      <c r="BA285" s="21" t="s">
        <v>299</v>
      </c>
      <c r="BB285" s="21" t="s">
        <v>297</v>
      </c>
      <c r="BC285" s="21" t="s">
        <v>86</v>
      </c>
      <c r="BD285" s="21" t="s">
        <v>87</v>
      </c>
      <c r="BE285" s="21" t="s">
        <v>244</v>
      </c>
      <c r="BF285" s="21" t="s">
        <v>244</v>
      </c>
      <c r="BG285" s="21" t="s">
        <v>245</v>
      </c>
      <c r="BH285" s="21" t="s">
        <v>246</v>
      </c>
      <c r="BI285" s="21" t="s">
        <v>91</v>
      </c>
      <c r="BJ285" s="21" t="n">
        <v>180</v>
      </c>
      <c r="BK285" s="21" t="n">
        <v>17.85</v>
      </c>
      <c r="BL285" s="21" t="n">
        <f aca="false">BJ285*BK285</f>
        <v>3213</v>
      </c>
      <c r="BM285" s="21" t="s">
        <v>119</v>
      </c>
      <c r="BN285" s="21" t="n">
        <v>6404199000</v>
      </c>
    </row>
    <row r="286" customFormat="false" ht="14.45" hidden="false" customHeight="false" outlineLevel="0" collapsed="false">
      <c r="A286" s="21" t="n">
        <v>2000</v>
      </c>
      <c r="B286" s="21" t="n">
        <v>100299343</v>
      </c>
      <c r="C286" s="21" t="n">
        <v>10</v>
      </c>
      <c r="D286" s="21" t="s">
        <v>65</v>
      </c>
      <c r="E286" s="21" t="s">
        <v>66</v>
      </c>
      <c r="F286" s="21" t="s">
        <v>67</v>
      </c>
      <c r="G286" s="21" t="s">
        <v>68</v>
      </c>
      <c r="H286" s="21" t="n">
        <v>135388</v>
      </c>
      <c r="I286" s="21" t="s">
        <v>69</v>
      </c>
      <c r="J286" s="21" t="s">
        <v>100</v>
      </c>
      <c r="K286" s="21" t="s">
        <v>71</v>
      </c>
      <c r="L286" s="21" t="s">
        <v>72</v>
      </c>
      <c r="M286" s="21" t="s">
        <v>101</v>
      </c>
      <c r="N286" s="21" t="s">
        <v>300</v>
      </c>
      <c r="O286" s="21" t="s">
        <v>300</v>
      </c>
      <c r="P286" s="22" t="s">
        <v>301</v>
      </c>
      <c r="Q286" s="21" t="s">
        <v>302</v>
      </c>
      <c r="R286" s="21" t="s">
        <v>303</v>
      </c>
      <c r="S286" s="21"/>
      <c r="T286" s="21"/>
      <c r="U286" s="21" t="s">
        <v>1445</v>
      </c>
      <c r="V286" s="21" t="s">
        <v>1445</v>
      </c>
      <c r="W286" s="21" t="s">
        <v>1434</v>
      </c>
      <c r="X286" s="21" t="s">
        <v>79</v>
      </c>
      <c r="Y286" s="21" t="n">
        <v>204</v>
      </c>
      <c r="Z286" s="21"/>
      <c r="AA286" s="21" t="n">
        <v>7080675</v>
      </c>
      <c r="AB286" s="21" t="s">
        <v>1436</v>
      </c>
      <c r="AC286" s="23" t="n">
        <v>17.85</v>
      </c>
      <c r="AD286" s="23" t="n">
        <v>3641.4</v>
      </c>
      <c r="AE286" s="21" t="s">
        <v>300</v>
      </c>
      <c r="AF286" s="24" t="n">
        <v>95.88</v>
      </c>
      <c r="AG286" s="25" t="n">
        <v>752.18982</v>
      </c>
      <c r="AH286" s="25" t="n">
        <v>23.6691</v>
      </c>
      <c r="AI286" s="26" t="n">
        <v>204</v>
      </c>
      <c r="AJ286" s="26" t="n">
        <v>165</v>
      </c>
      <c r="AK286" s="26" t="n">
        <v>0</v>
      </c>
      <c r="AL286" s="26" t="n">
        <v>39</v>
      </c>
      <c r="AM286" s="27" t="s">
        <v>1437</v>
      </c>
      <c r="AN286" s="28" t="s">
        <v>1446</v>
      </c>
      <c r="AO286" s="28" t="s">
        <v>912</v>
      </c>
      <c r="AP286" s="29" t="n">
        <v>44425</v>
      </c>
      <c r="AQ286" s="29" t="n">
        <v>44443</v>
      </c>
      <c r="AR286" s="29" t="n">
        <v>44478</v>
      </c>
      <c r="AS286" s="30" t="n">
        <v>44478</v>
      </c>
      <c r="AT286" s="31"/>
      <c r="AU286" s="32" t="s">
        <v>291</v>
      </c>
      <c r="AV286" s="21"/>
      <c r="AW286" s="27"/>
      <c r="AX286" s="33" t="s">
        <v>1468</v>
      </c>
      <c r="AY286" s="33" t="s">
        <v>300</v>
      </c>
      <c r="AZ286" s="21" t="s">
        <v>301</v>
      </c>
      <c r="BA286" s="21" t="s">
        <v>305</v>
      </c>
      <c r="BB286" s="21" t="s">
        <v>303</v>
      </c>
      <c r="BC286" s="21" t="s">
        <v>86</v>
      </c>
      <c r="BD286" s="21" t="s">
        <v>87</v>
      </c>
      <c r="BE286" s="21" t="s">
        <v>244</v>
      </c>
      <c r="BF286" s="21" t="s">
        <v>244</v>
      </c>
      <c r="BG286" s="21" t="s">
        <v>245</v>
      </c>
      <c r="BH286" s="21" t="s">
        <v>246</v>
      </c>
      <c r="BI286" s="21" t="s">
        <v>91</v>
      </c>
      <c r="BJ286" s="21" t="n">
        <v>204</v>
      </c>
      <c r="BK286" s="21" t="n">
        <v>17.85</v>
      </c>
      <c r="BL286" s="21" t="n">
        <f aca="false">BJ286*BK286</f>
        <v>3641.4</v>
      </c>
      <c r="BM286" s="21" t="s">
        <v>150</v>
      </c>
      <c r="BN286" s="21" t="n">
        <v>6404199000</v>
      </c>
    </row>
    <row r="287" customFormat="false" ht="14.45" hidden="false" customHeight="false" outlineLevel="0" collapsed="false">
      <c r="A287" s="21" t="n">
        <v>2000</v>
      </c>
      <c r="B287" s="21" t="n">
        <v>100299344</v>
      </c>
      <c r="C287" s="21" t="n">
        <v>10</v>
      </c>
      <c r="D287" s="21" t="s">
        <v>65</v>
      </c>
      <c r="E287" s="21" t="s">
        <v>66</v>
      </c>
      <c r="F287" s="21" t="s">
        <v>67</v>
      </c>
      <c r="G287" s="21" t="s">
        <v>68</v>
      </c>
      <c r="H287" s="21" t="n">
        <v>135388</v>
      </c>
      <c r="I287" s="21" t="s">
        <v>69</v>
      </c>
      <c r="J287" s="21" t="s">
        <v>100</v>
      </c>
      <c r="K287" s="21" t="s">
        <v>71</v>
      </c>
      <c r="L287" s="21" t="s">
        <v>72</v>
      </c>
      <c r="M287" s="21" t="s">
        <v>101</v>
      </c>
      <c r="N287" s="21" t="s">
        <v>311</v>
      </c>
      <c r="O287" s="21" t="s">
        <v>311</v>
      </c>
      <c r="P287" s="22" t="s">
        <v>312</v>
      </c>
      <c r="Q287" s="21" t="s">
        <v>296</v>
      </c>
      <c r="R287" s="21" t="s">
        <v>297</v>
      </c>
      <c r="S287" s="21"/>
      <c r="T287" s="21"/>
      <c r="U287" s="21" t="s">
        <v>1445</v>
      </c>
      <c r="V287" s="21" t="s">
        <v>1445</v>
      </c>
      <c r="W287" s="21" t="s">
        <v>1434</v>
      </c>
      <c r="X287" s="21" t="s">
        <v>79</v>
      </c>
      <c r="Y287" s="21" t="n">
        <v>120</v>
      </c>
      <c r="Z287" s="21"/>
      <c r="AA287" s="21" t="n">
        <v>7080675</v>
      </c>
      <c r="AB287" s="21" t="s">
        <v>1436</v>
      </c>
      <c r="AC287" s="23" t="n">
        <v>16.58</v>
      </c>
      <c r="AD287" s="23" t="n">
        <v>1989.6</v>
      </c>
      <c r="AE287" s="21" t="s">
        <v>311</v>
      </c>
      <c r="AF287" s="24" t="n">
        <v>56.4</v>
      </c>
      <c r="AG287" s="25" t="n">
        <v>411.78648</v>
      </c>
      <c r="AH287" s="25" t="n">
        <v>12.9324</v>
      </c>
      <c r="AI287" s="26" t="n">
        <v>120</v>
      </c>
      <c r="AJ287" s="26" t="n">
        <v>0</v>
      </c>
      <c r="AK287" s="26" t="n">
        <v>87</v>
      </c>
      <c r="AL287" s="26" t="n">
        <v>33</v>
      </c>
      <c r="AM287" s="27" t="s">
        <v>1437</v>
      </c>
      <c r="AN287" s="28" t="s">
        <v>1446</v>
      </c>
      <c r="AO287" s="28" t="s">
        <v>912</v>
      </c>
      <c r="AP287" s="29" t="n">
        <v>44425</v>
      </c>
      <c r="AQ287" s="29" t="n">
        <v>44443</v>
      </c>
      <c r="AR287" s="29" t="n">
        <v>44478</v>
      </c>
      <c r="AS287" s="30" t="n">
        <v>44478</v>
      </c>
      <c r="AT287" s="31"/>
      <c r="AU287" s="32" t="s">
        <v>291</v>
      </c>
      <c r="AV287" s="21"/>
      <c r="AW287" s="27"/>
      <c r="AX287" s="33" t="s">
        <v>1469</v>
      </c>
      <c r="AY287" s="33" t="s">
        <v>311</v>
      </c>
      <c r="AZ287" s="21" t="s">
        <v>312</v>
      </c>
      <c r="BA287" s="21" t="s">
        <v>314</v>
      </c>
      <c r="BB287" s="21" t="s">
        <v>297</v>
      </c>
      <c r="BC287" s="21" t="s">
        <v>86</v>
      </c>
      <c r="BD287" s="21" t="s">
        <v>87</v>
      </c>
      <c r="BE287" s="21" t="s">
        <v>244</v>
      </c>
      <c r="BF287" s="21" t="s">
        <v>244</v>
      </c>
      <c r="BG287" s="21" t="s">
        <v>245</v>
      </c>
      <c r="BH287" s="21" t="s">
        <v>246</v>
      </c>
      <c r="BI287" s="21" t="s">
        <v>91</v>
      </c>
      <c r="BJ287" s="21" t="n">
        <v>120</v>
      </c>
      <c r="BK287" s="21" t="n">
        <v>16.58</v>
      </c>
      <c r="BL287" s="21" t="n">
        <f aca="false">BJ287*BK287</f>
        <v>1989.6</v>
      </c>
      <c r="BM287" s="21" t="s">
        <v>1466</v>
      </c>
      <c r="BN287" s="21" t="n">
        <v>6404199000</v>
      </c>
    </row>
    <row r="288" customFormat="false" ht="43.15" hidden="false" customHeight="false" outlineLevel="0" collapsed="false">
      <c r="A288" s="21" t="n">
        <v>2000</v>
      </c>
      <c r="B288" s="21" t="n">
        <v>100297592</v>
      </c>
      <c r="C288" s="21" t="n">
        <v>10</v>
      </c>
      <c r="D288" s="21" t="s">
        <v>65</v>
      </c>
      <c r="E288" s="21" t="s">
        <v>66</v>
      </c>
      <c r="F288" s="21" t="s">
        <v>67</v>
      </c>
      <c r="G288" s="21" t="s">
        <v>68</v>
      </c>
      <c r="H288" s="21" t="n">
        <v>135388</v>
      </c>
      <c r="I288" s="21" t="s">
        <v>69</v>
      </c>
      <c r="J288" s="21" t="s">
        <v>100</v>
      </c>
      <c r="K288" s="21" t="s">
        <v>71</v>
      </c>
      <c r="L288" s="21" t="s">
        <v>72</v>
      </c>
      <c r="M288" s="21" t="s">
        <v>101</v>
      </c>
      <c r="N288" s="21" t="s">
        <v>235</v>
      </c>
      <c r="O288" s="21" t="s">
        <v>235</v>
      </c>
      <c r="P288" s="22" t="n">
        <v>132170</v>
      </c>
      <c r="Q288" s="21" t="s">
        <v>94</v>
      </c>
      <c r="R288" s="21" t="s">
        <v>236</v>
      </c>
      <c r="S288" s="21"/>
      <c r="T288" s="21"/>
      <c r="U288" s="21" t="s">
        <v>1434</v>
      </c>
      <c r="V288" s="21" t="s">
        <v>1434</v>
      </c>
      <c r="W288" s="21" t="s">
        <v>1434</v>
      </c>
      <c r="X288" s="21" t="s">
        <v>79</v>
      </c>
      <c r="Y288" s="21" t="n">
        <v>180</v>
      </c>
      <c r="Z288" s="21"/>
      <c r="AA288" s="21" t="n">
        <v>7080675</v>
      </c>
      <c r="AB288" s="21" t="s">
        <v>1436</v>
      </c>
      <c r="AC288" s="23" t="n">
        <v>21.68</v>
      </c>
      <c r="AD288" s="23" t="n">
        <v>3902.4</v>
      </c>
      <c r="AE288" s="21" t="s">
        <v>235</v>
      </c>
      <c r="AF288" s="24" t="n">
        <v>225</v>
      </c>
      <c r="AG288" s="25" t="n">
        <v>830.55312</v>
      </c>
      <c r="AH288" s="25" t="n">
        <v>25.3656</v>
      </c>
      <c r="AI288" s="26" t="n">
        <v>180</v>
      </c>
      <c r="AJ288" s="26" t="n">
        <v>0</v>
      </c>
      <c r="AK288" s="26" t="n">
        <v>153</v>
      </c>
      <c r="AL288" s="26" t="n">
        <v>27</v>
      </c>
      <c r="AM288" s="27" t="s">
        <v>1437</v>
      </c>
      <c r="AN288" s="28" t="s">
        <v>1446</v>
      </c>
      <c r="AO288" s="28" t="s">
        <v>912</v>
      </c>
      <c r="AP288" s="29" t="n">
        <v>44425</v>
      </c>
      <c r="AQ288" s="29" t="n">
        <v>44443</v>
      </c>
      <c r="AR288" s="29" t="n">
        <v>44478</v>
      </c>
      <c r="AS288" s="30" t="n">
        <v>44478</v>
      </c>
      <c r="AT288" s="31"/>
      <c r="AU288" s="32" t="s">
        <v>107</v>
      </c>
      <c r="AV288" s="21"/>
      <c r="AW288" s="27"/>
      <c r="AX288" s="33" t="s">
        <v>1470</v>
      </c>
      <c r="AY288" s="33" t="s">
        <v>235</v>
      </c>
      <c r="AZ288" s="21" t="n">
        <v>132170</v>
      </c>
      <c r="BA288" s="21" t="s">
        <v>242</v>
      </c>
      <c r="BB288" s="21" t="s">
        <v>236</v>
      </c>
      <c r="BC288" s="21" t="s">
        <v>86</v>
      </c>
      <c r="BD288" s="21" t="s">
        <v>87</v>
      </c>
      <c r="BE288" s="21" t="s">
        <v>243</v>
      </c>
      <c r="BF288" s="21" t="s">
        <v>244</v>
      </c>
      <c r="BG288" s="21" t="s">
        <v>245</v>
      </c>
      <c r="BH288" s="21" t="s">
        <v>246</v>
      </c>
      <c r="BI288" s="21" t="s">
        <v>91</v>
      </c>
      <c r="BJ288" s="21" t="n">
        <v>180</v>
      </c>
      <c r="BK288" s="21" t="n">
        <v>21.68</v>
      </c>
      <c r="BL288" s="21" t="n">
        <f aca="false">BJ288*BK288</f>
        <v>3902.4</v>
      </c>
      <c r="BM288" s="21" t="s">
        <v>130</v>
      </c>
      <c r="BN288" s="21" t="n">
        <v>6403999100</v>
      </c>
    </row>
    <row r="289" customFormat="false" ht="28.9" hidden="false" customHeight="false" outlineLevel="0" collapsed="false">
      <c r="A289" s="21" t="n">
        <v>2000</v>
      </c>
      <c r="B289" s="21" t="n">
        <v>100298762</v>
      </c>
      <c r="C289" s="21" t="n">
        <v>10</v>
      </c>
      <c r="D289" s="21" t="s">
        <v>65</v>
      </c>
      <c r="E289" s="21" t="s">
        <v>66</v>
      </c>
      <c r="F289" s="21" t="s">
        <v>67</v>
      </c>
      <c r="G289" s="21" t="s">
        <v>68</v>
      </c>
      <c r="H289" s="21" t="n">
        <v>135388</v>
      </c>
      <c r="I289" s="21" t="s">
        <v>69</v>
      </c>
      <c r="J289" s="21" t="s">
        <v>100</v>
      </c>
      <c r="K289" s="21" t="s">
        <v>71</v>
      </c>
      <c r="L289" s="21" t="s">
        <v>72</v>
      </c>
      <c r="M289" s="21" t="s">
        <v>101</v>
      </c>
      <c r="N289" s="21" t="s">
        <v>1471</v>
      </c>
      <c r="O289" s="21" t="s">
        <v>1471</v>
      </c>
      <c r="P289" s="22" t="n">
        <v>172000</v>
      </c>
      <c r="Q289" s="21" t="s">
        <v>94</v>
      </c>
      <c r="R289" s="21" t="s">
        <v>1472</v>
      </c>
      <c r="S289" s="21"/>
      <c r="T289" s="21"/>
      <c r="U289" s="21" t="s">
        <v>1434</v>
      </c>
      <c r="V289" s="21" t="s">
        <v>1434</v>
      </c>
      <c r="W289" s="21" t="s">
        <v>1434</v>
      </c>
      <c r="X289" s="21" t="s">
        <v>79</v>
      </c>
      <c r="Y289" s="21" t="n">
        <v>132</v>
      </c>
      <c r="Z289" s="21"/>
      <c r="AA289" s="21" t="n">
        <v>7080675</v>
      </c>
      <c r="AB289" s="21" t="s">
        <v>1436</v>
      </c>
      <c r="AC289" s="23" t="n">
        <v>19.13</v>
      </c>
      <c r="AD289" s="23" t="n">
        <v>2525.16</v>
      </c>
      <c r="AE289" s="21" t="s">
        <v>1471</v>
      </c>
      <c r="AF289" s="24" t="n">
        <v>62.04</v>
      </c>
      <c r="AG289" s="25" t="n">
        <v>520.722708</v>
      </c>
      <c r="AH289" s="25" t="n">
        <v>16.41354</v>
      </c>
      <c r="AI289" s="26" t="n">
        <v>132</v>
      </c>
      <c r="AJ289" s="26" t="n">
        <v>0</v>
      </c>
      <c r="AK289" s="26" t="n">
        <v>120</v>
      </c>
      <c r="AL289" s="26" t="n">
        <v>12</v>
      </c>
      <c r="AM289" s="27" t="s">
        <v>1437</v>
      </c>
      <c r="AN289" s="28" t="s">
        <v>1446</v>
      </c>
      <c r="AO289" s="28" t="s">
        <v>912</v>
      </c>
      <c r="AP289" s="29" t="n">
        <v>44425</v>
      </c>
      <c r="AQ289" s="29" t="n">
        <v>44443</v>
      </c>
      <c r="AR289" s="29" t="n">
        <v>44478</v>
      </c>
      <c r="AS289" s="30" t="n">
        <v>44478</v>
      </c>
      <c r="AT289" s="31"/>
      <c r="AU289" s="32" t="s">
        <v>1473</v>
      </c>
      <c r="AV289" s="21"/>
      <c r="AW289" s="27"/>
      <c r="AX289" s="33" t="s">
        <v>1474</v>
      </c>
      <c r="AY289" s="33" t="s">
        <v>1471</v>
      </c>
      <c r="AZ289" s="21" t="n">
        <v>172000</v>
      </c>
      <c r="BA289" s="21" t="s">
        <v>1475</v>
      </c>
      <c r="BB289" s="21" t="s">
        <v>1472</v>
      </c>
      <c r="BC289" s="21" t="s">
        <v>86</v>
      </c>
      <c r="BD289" s="21" t="s">
        <v>87</v>
      </c>
      <c r="BE289" s="21" t="s">
        <v>244</v>
      </c>
      <c r="BF289" s="21" t="s">
        <v>118</v>
      </c>
      <c r="BG289" s="21" t="s">
        <v>245</v>
      </c>
      <c r="BH289" s="21" t="s">
        <v>246</v>
      </c>
      <c r="BI289" s="21" t="s">
        <v>91</v>
      </c>
      <c r="BJ289" s="21" t="n">
        <v>132</v>
      </c>
      <c r="BK289" s="21" t="n">
        <v>19.13</v>
      </c>
      <c r="BL289" s="21" t="n">
        <f aca="false">BJ289*BK289</f>
        <v>2525.16</v>
      </c>
      <c r="BM289" s="21" t="s">
        <v>266</v>
      </c>
      <c r="BN289" s="21" t="n">
        <v>6404199000</v>
      </c>
    </row>
    <row r="290" customFormat="false" ht="28.9" hidden="false" customHeight="false" outlineLevel="0" collapsed="false">
      <c r="A290" s="21" t="n">
        <v>2000</v>
      </c>
      <c r="B290" s="21" t="n">
        <v>100298792</v>
      </c>
      <c r="C290" s="21" t="n">
        <v>10</v>
      </c>
      <c r="D290" s="21" t="s">
        <v>65</v>
      </c>
      <c r="E290" s="21" t="s">
        <v>66</v>
      </c>
      <c r="F290" s="21" t="s">
        <v>67</v>
      </c>
      <c r="G290" s="21" t="s">
        <v>68</v>
      </c>
      <c r="H290" s="21" t="n">
        <v>135388</v>
      </c>
      <c r="I290" s="21" t="s">
        <v>69</v>
      </c>
      <c r="J290" s="21" t="s">
        <v>100</v>
      </c>
      <c r="K290" s="21" t="s">
        <v>71</v>
      </c>
      <c r="L290" s="21" t="s">
        <v>72</v>
      </c>
      <c r="M290" s="21" t="s">
        <v>101</v>
      </c>
      <c r="N290" s="21" t="s">
        <v>1476</v>
      </c>
      <c r="O290" s="21" t="s">
        <v>1476</v>
      </c>
      <c r="P290" s="22" t="n">
        <v>172001</v>
      </c>
      <c r="Q290" s="21" t="s">
        <v>166</v>
      </c>
      <c r="R290" s="21" t="s">
        <v>952</v>
      </c>
      <c r="S290" s="21"/>
      <c r="T290" s="21"/>
      <c r="U290" s="21" t="s">
        <v>1434</v>
      </c>
      <c r="V290" s="21" t="s">
        <v>1434</v>
      </c>
      <c r="W290" s="21" t="s">
        <v>1434</v>
      </c>
      <c r="X290" s="21" t="s">
        <v>79</v>
      </c>
      <c r="Y290" s="21" t="n">
        <v>132</v>
      </c>
      <c r="Z290" s="21"/>
      <c r="AA290" s="21" t="n">
        <v>7080675</v>
      </c>
      <c r="AB290" s="21" t="s">
        <v>1436</v>
      </c>
      <c r="AC290" s="23" t="n">
        <v>19.13</v>
      </c>
      <c r="AD290" s="23" t="n">
        <v>2525.16</v>
      </c>
      <c r="AE290" s="21" t="s">
        <v>1476</v>
      </c>
      <c r="AF290" s="24" t="n">
        <v>62.04</v>
      </c>
      <c r="AG290" s="25" t="n">
        <v>520.722708</v>
      </c>
      <c r="AH290" s="25" t="n">
        <v>16.41354</v>
      </c>
      <c r="AI290" s="26" t="n">
        <v>132</v>
      </c>
      <c r="AJ290" s="26" t="n">
        <v>0</v>
      </c>
      <c r="AK290" s="26" t="n">
        <v>120</v>
      </c>
      <c r="AL290" s="26" t="n">
        <v>12</v>
      </c>
      <c r="AM290" s="27" t="s">
        <v>1437</v>
      </c>
      <c r="AN290" s="28" t="s">
        <v>1446</v>
      </c>
      <c r="AO290" s="28" t="s">
        <v>912</v>
      </c>
      <c r="AP290" s="29" t="n">
        <v>44425</v>
      </c>
      <c r="AQ290" s="29" t="n">
        <v>44443</v>
      </c>
      <c r="AR290" s="29" t="n">
        <v>44478</v>
      </c>
      <c r="AS290" s="30" t="n">
        <v>44478</v>
      </c>
      <c r="AT290" s="31"/>
      <c r="AU290" s="32" t="s">
        <v>1473</v>
      </c>
      <c r="AV290" s="21"/>
      <c r="AW290" s="27"/>
      <c r="AX290" s="33" t="s">
        <v>1477</v>
      </c>
      <c r="AY290" s="33" t="s">
        <v>1476</v>
      </c>
      <c r="AZ290" s="21" t="n">
        <v>172001</v>
      </c>
      <c r="BA290" s="21" t="s">
        <v>1478</v>
      </c>
      <c r="BB290" s="21" t="s">
        <v>952</v>
      </c>
      <c r="BC290" s="21" t="s">
        <v>86</v>
      </c>
      <c r="BD290" s="21" t="s">
        <v>87</v>
      </c>
      <c r="BE290" s="21" t="s">
        <v>244</v>
      </c>
      <c r="BF290" s="21" t="s">
        <v>118</v>
      </c>
      <c r="BG290" s="21" t="s">
        <v>245</v>
      </c>
      <c r="BH290" s="21" t="s">
        <v>246</v>
      </c>
      <c r="BI290" s="21" t="s">
        <v>91</v>
      </c>
      <c r="BJ290" s="21" t="n">
        <v>132</v>
      </c>
      <c r="BK290" s="21" t="n">
        <v>19.13</v>
      </c>
      <c r="BL290" s="21" t="n">
        <f aca="false">BJ290*BK290</f>
        <v>2525.16</v>
      </c>
      <c r="BM290" s="21" t="s">
        <v>266</v>
      </c>
      <c r="BN290" s="21" t="n">
        <v>6404199000</v>
      </c>
    </row>
    <row r="291" customFormat="false" ht="28.9" hidden="false" customHeight="false" outlineLevel="0" collapsed="false">
      <c r="A291" s="21" t="n">
        <v>2000</v>
      </c>
      <c r="B291" s="21" t="n">
        <v>100298812</v>
      </c>
      <c r="C291" s="21" t="n">
        <v>10</v>
      </c>
      <c r="D291" s="21" t="s">
        <v>65</v>
      </c>
      <c r="E291" s="21" t="s">
        <v>66</v>
      </c>
      <c r="F291" s="21" t="s">
        <v>67</v>
      </c>
      <c r="G291" s="21" t="s">
        <v>68</v>
      </c>
      <c r="H291" s="21" t="n">
        <v>135388</v>
      </c>
      <c r="I291" s="21" t="s">
        <v>69</v>
      </c>
      <c r="J291" s="21" t="s">
        <v>100</v>
      </c>
      <c r="K291" s="21" t="s">
        <v>71</v>
      </c>
      <c r="L291" s="21" t="s">
        <v>72</v>
      </c>
      <c r="M291" s="21" t="s">
        <v>73</v>
      </c>
      <c r="N291" s="21" t="s">
        <v>1479</v>
      </c>
      <c r="O291" s="21" t="s">
        <v>1479</v>
      </c>
      <c r="P291" s="22" t="n">
        <v>172005</v>
      </c>
      <c r="Q291" s="21" t="s">
        <v>94</v>
      </c>
      <c r="R291" s="21" t="s">
        <v>272</v>
      </c>
      <c r="S291" s="21"/>
      <c r="T291" s="21"/>
      <c r="U291" s="21" t="s">
        <v>1434</v>
      </c>
      <c r="V291" s="21" t="s">
        <v>1434</v>
      </c>
      <c r="W291" s="21" t="s">
        <v>1434</v>
      </c>
      <c r="X291" s="21" t="s">
        <v>79</v>
      </c>
      <c r="Y291" s="21" t="n">
        <v>144</v>
      </c>
      <c r="Z291" s="21"/>
      <c r="AA291" s="21" t="n">
        <v>7080675</v>
      </c>
      <c r="AB291" s="21" t="s">
        <v>1436</v>
      </c>
      <c r="AC291" s="23" t="n">
        <v>24.23</v>
      </c>
      <c r="AD291" s="23" t="n">
        <v>3489.12</v>
      </c>
      <c r="AE291" s="21" t="s">
        <v>1479</v>
      </c>
      <c r="AF291" s="24" t="n">
        <v>67.68</v>
      </c>
      <c r="AG291" s="25" t="n">
        <v>715.895856</v>
      </c>
      <c r="AH291" s="25" t="n">
        <v>22.67928</v>
      </c>
      <c r="AI291" s="26" t="n">
        <v>144</v>
      </c>
      <c r="AJ291" s="26" t="n">
        <v>57</v>
      </c>
      <c r="AK291" s="26" t="n">
        <v>72</v>
      </c>
      <c r="AL291" s="26" t="n">
        <v>15</v>
      </c>
      <c r="AM291" s="27" t="s">
        <v>1437</v>
      </c>
      <c r="AN291" s="28" t="s">
        <v>1446</v>
      </c>
      <c r="AO291" s="28" t="s">
        <v>912</v>
      </c>
      <c r="AP291" s="29" t="n">
        <v>44425</v>
      </c>
      <c r="AQ291" s="29" t="n">
        <v>44443</v>
      </c>
      <c r="AR291" s="29" t="n">
        <v>44478</v>
      </c>
      <c r="AS291" s="30" t="n">
        <v>44478</v>
      </c>
      <c r="AT291" s="31"/>
      <c r="AU291" s="32" t="s">
        <v>1480</v>
      </c>
      <c r="AV291" s="21"/>
      <c r="AW291" s="27"/>
      <c r="AX291" s="33" t="s">
        <v>1481</v>
      </c>
      <c r="AY291" s="33" t="s">
        <v>1479</v>
      </c>
      <c r="AZ291" s="21" t="n">
        <v>172005</v>
      </c>
      <c r="BA291" s="21" t="s">
        <v>1482</v>
      </c>
      <c r="BB291" s="21" t="s">
        <v>272</v>
      </c>
      <c r="BC291" s="21" t="s">
        <v>86</v>
      </c>
      <c r="BD291" s="21" t="s">
        <v>87</v>
      </c>
      <c r="BE291" s="21" t="s">
        <v>1107</v>
      </c>
      <c r="BF291" s="21" t="s">
        <v>244</v>
      </c>
      <c r="BG291" s="21" t="s">
        <v>245</v>
      </c>
      <c r="BH291" s="21" t="s">
        <v>246</v>
      </c>
      <c r="BI291" s="21" t="s">
        <v>91</v>
      </c>
      <c r="BJ291" s="21" t="n">
        <v>144</v>
      </c>
      <c r="BK291" s="21" t="n">
        <v>24.23</v>
      </c>
      <c r="BL291" s="21" t="n">
        <f aca="false">BJ291*BK291</f>
        <v>3489.12</v>
      </c>
      <c r="BM291" s="21" t="s">
        <v>266</v>
      </c>
      <c r="BN291" s="21" t="n">
        <v>6404199000</v>
      </c>
    </row>
    <row r="292" customFormat="false" ht="28.9" hidden="false" customHeight="false" outlineLevel="0" collapsed="false">
      <c r="A292" s="21" t="n">
        <v>2000</v>
      </c>
      <c r="B292" s="21" t="n">
        <v>100298833</v>
      </c>
      <c r="C292" s="21" t="n">
        <v>10</v>
      </c>
      <c r="D292" s="21" t="s">
        <v>65</v>
      </c>
      <c r="E292" s="21" t="s">
        <v>66</v>
      </c>
      <c r="F292" s="21" t="s">
        <v>67</v>
      </c>
      <c r="G292" s="21" t="s">
        <v>68</v>
      </c>
      <c r="H292" s="21" t="n">
        <v>135388</v>
      </c>
      <c r="I292" s="21" t="s">
        <v>69</v>
      </c>
      <c r="J292" s="21" t="s">
        <v>100</v>
      </c>
      <c r="K292" s="21" t="s">
        <v>71</v>
      </c>
      <c r="L292" s="21" t="s">
        <v>72</v>
      </c>
      <c r="M292" s="21" t="s">
        <v>73</v>
      </c>
      <c r="N292" s="21" t="s">
        <v>1483</v>
      </c>
      <c r="O292" s="21" t="s">
        <v>1483</v>
      </c>
      <c r="P292" s="22" t="n">
        <v>172006</v>
      </c>
      <c r="Q292" s="21" t="s">
        <v>158</v>
      </c>
      <c r="R292" s="21" t="s">
        <v>159</v>
      </c>
      <c r="S292" s="21"/>
      <c r="T292" s="21"/>
      <c r="U292" s="21" t="s">
        <v>1434</v>
      </c>
      <c r="V292" s="21" t="s">
        <v>1434</v>
      </c>
      <c r="W292" s="21" t="s">
        <v>1434</v>
      </c>
      <c r="X292" s="21" t="s">
        <v>79</v>
      </c>
      <c r="Y292" s="21" t="n">
        <v>120</v>
      </c>
      <c r="Z292" s="21"/>
      <c r="AA292" s="21" t="n">
        <v>7080675</v>
      </c>
      <c r="AB292" s="21" t="s">
        <v>1436</v>
      </c>
      <c r="AC292" s="23" t="n">
        <v>24.23</v>
      </c>
      <c r="AD292" s="23" t="n">
        <v>2907.6</v>
      </c>
      <c r="AE292" s="21" t="s">
        <v>1483</v>
      </c>
      <c r="AF292" s="24" t="n">
        <v>56.4</v>
      </c>
      <c r="AG292" s="25" t="n">
        <v>596.57988</v>
      </c>
      <c r="AH292" s="25" t="n">
        <v>18.8994</v>
      </c>
      <c r="AI292" s="26" t="n">
        <v>120</v>
      </c>
      <c r="AJ292" s="26" t="n">
        <v>27</v>
      </c>
      <c r="AK292" s="26" t="n">
        <v>54</v>
      </c>
      <c r="AL292" s="26" t="n">
        <v>39</v>
      </c>
      <c r="AM292" s="27" t="s">
        <v>1437</v>
      </c>
      <c r="AN292" s="28" t="s">
        <v>1446</v>
      </c>
      <c r="AO292" s="28" t="s">
        <v>912</v>
      </c>
      <c r="AP292" s="29" t="n">
        <v>44425</v>
      </c>
      <c r="AQ292" s="29" t="n">
        <v>44443</v>
      </c>
      <c r="AR292" s="29" t="n">
        <v>44478</v>
      </c>
      <c r="AS292" s="30" t="n">
        <v>44478</v>
      </c>
      <c r="AT292" s="31"/>
      <c r="AU292" s="32" t="s">
        <v>1480</v>
      </c>
      <c r="AV292" s="21"/>
      <c r="AW292" s="27"/>
      <c r="AX292" s="33" t="s">
        <v>1484</v>
      </c>
      <c r="AY292" s="33" t="s">
        <v>1483</v>
      </c>
      <c r="AZ292" s="21" t="n">
        <v>172006</v>
      </c>
      <c r="BA292" s="21" t="s">
        <v>1485</v>
      </c>
      <c r="BB292" s="21" t="s">
        <v>159</v>
      </c>
      <c r="BC292" s="21" t="s">
        <v>86</v>
      </c>
      <c r="BD292" s="21" t="s">
        <v>87</v>
      </c>
      <c r="BE292" s="21" t="s">
        <v>1107</v>
      </c>
      <c r="BF292" s="21" t="s">
        <v>244</v>
      </c>
      <c r="BG292" s="21" t="s">
        <v>245</v>
      </c>
      <c r="BH292" s="21" t="s">
        <v>246</v>
      </c>
      <c r="BI292" s="21" t="s">
        <v>91</v>
      </c>
      <c r="BJ292" s="21" t="n">
        <v>120</v>
      </c>
      <c r="BK292" s="21" t="n">
        <v>24.23</v>
      </c>
      <c r="BL292" s="21" t="n">
        <f aca="false">BJ292*BK292</f>
        <v>2907.6</v>
      </c>
      <c r="BM292" s="21" t="s">
        <v>1486</v>
      </c>
      <c r="BN292" s="21" t="n">
        <v>6404199000</v>
      </c>
    </row>
    <row r="293" customFormat="false" ht="28.9" hidden="false" customHeight="false" outlineLevel="0" collapsed="false">
      <c r="A293" s="21" t="n">
        <v>2000</v>
      </c>
      <c r="B293" s="21" t="n">
        <v>100298857</v>
      </c>
      <c r="C293" s="21" t="n">
        <v>10</v>
      </c>
      <c r="D293" s="21" t="s">
        <v>65</v>
      </c>
      <c r="E293" s="21" t="s">
        <v>66</v>
      </c>
      <c r="F293" s="21" t="s">
        <v>67</v>
      </c>
      <c r="G293" s="21" t="s">
        <v>68</v>
      </c>
      <c r="H293" s="21" t="n">
        <v>135388</v>
      </c>
      <c r="I293" s="21" t="s">
        <v>69</v>
      </c>
      <c r="J293" s="21" t="s">
        <v>100</v>
      </c>
      <c r="K293" s="21" t="s">
        <v>71</v>
      </c>
      <c r="L293" s="21" t="s">
        <v>72</v>
      </c>
      <c r="M293" s="21" t="s">
        <v>73</v>
      </c>
      <c r="N293" s="21" t="s">
        <v>1487</v>
      </c>
      <c r="O293" s="21" t="s">
        <v>1487</v>
      </c>
      <c r="P293" s="22" t="n">
        <v>172007</v>
      </c>
      <c r="Q293" s="21" t="s">
        <v>1488</v>
      </c>
      <c r="R293" s="21" t="s">
        <v>1489</v>
      </c>
      <c r="S293" s="21"/>
      <c r="T293" s="21"/>
      <c r="U293" s="21" t="s">
        <v>1434</v>
      </c>
      <c r="V293" s="21" t="s">
        <v>1434</v>
      </c>
      <c r="W293" s="21" t="s">
        <v>1434</v>
      </c>
      <c r="X293" s="21" t="s">
        <v>79</v>
      </c>
      <c r="Y293" s="21" t="n">
        <v>132</v>
      </c>
      <c r="Z293" s="21"/>
      <c r="AA293" s="21" t="n">
        <v>7080675</v>
      </c>
      <c r="AB293" s="21" t="s">
        <v>1436</v>
      </c>
      <c r="AC293" s="23" t="n">
        <v>24.23</v>
      </c>
      <c r="AD293" s="23" t="n">
        <v>3198.36</v>
      </c>
      <c r="AE293" s="21" t="s">
        <v>1487</v>
      </c>
      <c r="AF293" s="24" t="n">
        <v>62.04</v>
      </c>
      <c r="AG293" s="25" t="n">
        <v>656.237868</v>
      </c>
      <c r="AH293" s="25" t="n">
        <v>20.78934</v>
      </c>
      <c r="AI293" s="26" t="n">
        <v>132</v>
      </c>
      <c r="AJ293" s="26" t="n">
        <v>0</v>
      </c>
      <c r="AK293" s="26" t="n">
        <v>120</v>
      </c>
      <c r="AL293" s="26" t="n">
        <v>12</v>
      </c>
      <c r="AM293" s="27" t="s">
        <v>1437</v>
      </c>
      <c r="AN293" s="28" t="s">
        <v>1446</v>
      </c>
      <c r="AO293" s="28" t="s">
        <v>912</v>
      </c>
      <c r="AP293" s="29" t="n">
        <v>44425</v>
      </c>
      <c r="AQ293" s="29" t="n">
        <v>44443</v>
      </c>
      <c r="AR293" s="29" t="n">
        <v>44478</v>
      </c>
      <c r="AS293" s="30" t="n">
        <v>44478</v>
      </c>
      <c r="AT293" s="31"/>
      <c r="AU293" s="32" t="s">
        <v>1480</v>
      </c>
      <c r="AV293" s="21"/>
      <c r="AW293" s="27"/>
      <c r="AX293" s="33" t="s">
        <v>1490</v>
      </c>
      <c r="AY293" s="33" t="s">
        <v>1487</v>
      </c>
      <c r="AZ293" s="21" t="n">
        <v>172007</v>
      </c>
      <c r="BA293" s="21" t="s">
        <v>1491</v>
      </c>
      <c r="BB293" s="21" t="s">
        <v>1489</v>
      </c>
      <c r="BC293" s="21" t="s">
        <v>86</v>
      </c>
      <c r="BD293" s="21" t="s">
        <v>87</v>
      </c>
      <c r="BE293" s="21" t="s">
        <v>1107</v>
      </c>
      <c r="BF293" s="21" t="s">
        <v>244</v>
      </c>
      <c r="BG293" s="21" t="s">
        <v>245</v>
      </c>
      <c r="BH293" s="21" t="s">
        <v>246</v>
      </c>
      <c r="BI293" s="21" t="s">
        <v>91</v>
      </c>
      <c r="BJ293" s="21" t="n">
        <v>132</v>
      </c>
      <c r="BK293" s="21" t="n">
        <v>24.23</v>
      </c>
      <c r="BL293" s="21" t="n">
        <f aca="false">BJ293*BK293</f>
        <v>3198.36</v>
      </c>
      <c r="BM293" s="21" t="s">
        <v>266</v>
      </c>
      <c r="BN293" s="21" t="n">
        <v>6404199000</v>
      </c>
    </row>
    <row r="294" customFormat="false" ht="14.45" hidden="false" customHeight="false" outlineLevel="0" collapsed="false">
      <c r="A294" s="21" t="n">
        <v>2000</v>
      </c>
      <c r="B294" s="21" t="n">
        <v>100299336</v>
      </c>
      <c r="C294" s="21" t="n">
        <v>10</v>
      </c>
      <c r="D294" s="21" t="s">
        <v>65</v>
      </c>
      <c r="E294" s="21" t="s">
        <v>66</v>
      </c>
      <c r="F294" s="21" t="s">
        <v>67</v>
      </c>
      <c r="G294" s="21" t="s">
        <v>68</v>
      </c>
      <c r="H294" s="21" t="n">
        <v>135388</v>
      </c>
      <c r="I294" s="21" t="s">
        <v>69</v>
      </c>
      <c r="J294" s="21" t="s">
        <v>100</v>
      </c>
      <c r="K294" s="21" t="s">
        <v>71</v>
      </c>
      <c r="L294" s="21" t="s">
        <v>72</v>
      </c>
      <c r="M294" s="21" t="s">
        <v>73</v>
      </c>
      <c r="N294" s="21" t="s">
        <v>496</v>
      </c>
      <c r="O294" s="21" t="s">
        <v>496</v>
      </c>
      <c r="P294" s="22" t="n">
        <v>561675</v>
      </c>
      <c r="Q294" s="21" t="s">
        <v>94</v>
      </c>
      <c r="R294" s="21" t="s">
        <v>384</v>
      </c>
      <c r="S294" s="21"/>
      <c r="T294" s="21"/>
      <c r="U294" s="21" t="s">
        <v>1434</v>
      </c>
      <c r="V294" s="21" t="s">
        <v>1434</v>
      </c>
      <c r="W294" s="21" t="s">
        <v>1434</v>
      </c>
      <c r="X294" s="21" t="s">
        <v>79</v>
      </c>
      <c r="Y294" s="21" t="n">
        <v>228</v>
      </c>
      <c r="Z294" s="21"/>
      <c r="AA294" s="21" t="n">
        <v>7080675</v>
      </c>
      <c r="AB294" s="21" t="s">
        <v>1436</v>
      </c>
      <c r="AC294" s="23" t="n">
        <v>24.23</v>
      </c>
      <c r="AD294" s="23" t="n">
        <v>5524.44</v>
      </c>
      <c r="AE294" s="21" t="s">
        <v>496</v>
      </c>
      <c r="AF294" s="24" t="n">
        <v>285</v>
      </c>
      <c r="AG294" s="25" t="n">
        <v>1169.069772</v>
      </c>
      <c r="AH294" s="25" t="n">
        <v>35.90886</v>
      </c>
      <c r="AI294" s="26" t="n">
        <v>228</v>
      </c>
      <c r="AJ294" s="26" t="n">
        <v>8</v>
      </c>
      <c r="AK294" s="26" t="n">
        <v>204</v>
      </c>
      <c r="AL294" s="26" t="n">
        <v>16</v>
      </c>
      <c r="AM294" s="27" t="s">
        <v>1437</v>
      </c>
      <c r="AN294" s="28" t="s">
        <v>1446</v>
      </c>
      <c r="AO294" s="28" t="s">
        <v>912</v>
      </c>
      <c r="AP294" s="29" t="n">
        <v>44425</v>
      </c>
      <c r="AQ294" s="29" t="n">
        <v>44443</v>
      </c>
      <c r="AR294" s="29" t="n">
        <v>44478</v>
      </c>
      <c r="AS294" s="30" t="n">
        <v>44478</v>
      </c>
      <c r="AT294" s="31"/>
      <c r="AU294" s="32" t="s">
        <v>497</v>
      </c>
      <c r="AV294" s="21"/>
      <c r="AW294" s="27"/>
      <c r="AX294" s="33" t="s">
        <v>1492</v>
      </c>
      <c r="AY294" s="33" t="s">
        <v>496</v>
      </c>
      <c r="AZ294" s="21" t="n">
        <v>561675</v>
      </c>
      <c r="BA294" s="21" t="s">
        <v>499</v>
      </c>
      <c r="BB294" s="21" t="s">
        <v>384</v>
      </c>
      <c r="BC294" s="21" t="s">
        <v>86</v>
      </c>
      <c r="BD294" s="21" t="s">
        <v>201</v>
      </c>
      <c r="BE294" s="21" t="s">
        <v>243</v>
      </c>
      <c r="BF294" s="21" t="s">
        <v>244</v>
      </c>
      <c r="BG294" s="21" t="s">
        <v>245</v>
      </c>
      <c r="BH294" s="21" t="s">
        <v>246</v>
      </c>
      <c r="BI294" s="21" t="s">
        <v>91</v>
      </c>
      <c r="BJ294" s="21" t="n">
        <v>228</v>
      </c>
      <c r="BK294" s="21" t="n">
        <v>24.23</v>
      </c>
      <c r="BL294" s="21" t="n">
        <f aca="false">BJ294*BK294</f>
        <v>5524.44</v>
      </c>
      <c r="BM294" s="21" t="s">
        <v>130</v>
      </c>
      <c r="BN294" s="21" t="n">
        <v>6403999100</v>
      </c>
    </row>
    <row r="295" customFormat="false" ht="28.9" hidden="false" customHeight="false" outlineLevel="0" collapsed="false">
      <c r="A295" s="21" t="n">
        <v>2000</v>
      </c>
      <c r="B295" s="21" t="n">
        <v>100299338</v>
      </c>
      <c r="C295" s="21" t="n">
        <v>10</v>
      </c>
      <c r="D295" s="21" t="s">
        <v>65</v>
      </c>
      <c r="E295" s="21" t="s">
        <v>66</v>
      </c>
      <c r="F295" s="21" t="s">
        <v>67</v>
      </c>
      <c r="G295" s="21" t="s">
        <v>68</v>
      </c>
      <c r="H295" s="21" t="n">
        <v>135388</v>
      </c>
      <c r="I295" s="21" t="s">
        <v>69</v>
      </c>
      <c r="J295" s="21" t="s">
        <v>100</v>
      </c>
      <c r="K295" s="21" t="s">
        <v>71</v>
      </c>
      <c r="L295" s="21" t="s">
        <v>72</v>
      </c>
      <c r="M295" s="21" t="s">
        <v>73</v>
      </c>
      <c r="N295" s="21" t="s">
        <v>1493</v>
      </c>
      <c r="O295" s="21" t="s">
        <v>1493</v>
      </c>
      <c r="P295" s="22" t="n">
        <v>572043</v>
      </c>
      <c r="Q295" s="21" t="s">
        <v>1451</v>
      </c>
      <c r="R295" s="21" t="s">
        <v>1494</v>
      </c>
      <c r="S295" s="21"/>
      <c r="T295" s="21"/>
      <c r="U295" s="21" t="s">
        <v>1434</v>
      </c>
      <c r="V295" s="21" t="s">
        <v>1434</v>
      </c>
      <c r="W295" s="21" t="s">
        <v>1434</v>
      </c>
      <c r="X295" s="21" t="s">
        <v>79</v>
      </c>
      <c r="Y295" s="21" t="n">
        <v>120</v>
      </c>
      <c r="Z295" s="21"/>
      <c r="AA295" s="21" t="n">
        <v>7080675</v>
      </c>
      <c r="AB295" s="21" t="s">
        <v>1436</v>
      </c>
      <c r="AC295" s="23" t="n">
        <v>22.95</v>
      </c>
      <c r="AD295" s="23" t="n">
        <v>2754</v>
      </c>
      <c r="AE295" s="21" t="s">
        <v>1493</v>
      </c>
      <c r="AF295" s="24" t="n">
        <v>40.8</v>
      </c>
      <c r="AG295" s="25" t="n">
        <v>562.5402</v>
      </c>
      <c r="AH295" s="25" t="n">
        <v>17.901</v>
      </c>
      <c r="AI295" s="26" t="n">
        <v>120</v>
      </c>
      <c r="AJ295" s="26" t="n">
        <v>24</v>
      </c>
      <c r="AK295" s="26" t="n">
        <v>76</v>
      </c>
      <c r="AL295" s="26" t="n">
        <v>20</v>
      </c>
      <c r="AM295" s="27" t="s">
        <v>1437</v>
      </c>
      <c r="AN295" s="28" t="s">
        <v>1446</v>
      </c>
      <c r="AO295" s="28" t="s">
        <v>912</v>
      </c>
      <c r="AP295" s="29" t="n">
        <v>44425</v>
      </c>
      <c r="AQ295" s="29" t="n">
        <v>44443</v>
      </c>
      <c r="AR295" s="29" t="n">
        <v>44478</v>
      </c>
      <c r="AS295" s="30" t="n">
        <v>44478</v>
      </c>
      <c r="AT295" s="31"/>
      <c r="AU295" s="32" t="s">
        <v>1453</v>
      </c>
      <c r="AV295" s="21"/>
      <c r="AW295" s="27"/>
      <c r="AX295" s="33" t="s">
        <v>1495</v>
      </c>
      <c r="AY295" s="33" t="s">
        <v>1493</v>
      </c>
      <c r="AZ295" s="21" t="n">
        <v>572043</v>
      </c>
      <c r="BA295" s="21" t="s">
        <v>1496</v>
      </c>
      <c r="BB295" s="21" t="s">
        <v>1494</v>
      </c>
      <c r="BC295" s="21" t="s">
        <v>86</v>
      </c>
      <c r="BD295" s="21" t="s">
        <v>1456</v>
      </c>
      <c r="BE295" s="21" t="s">
        <v>1497</v>
      </c>
      <c r="BF295" s="21" t="s">
        <v>244</v>
      </c>
      <c r="BG295" s="21" t="s">
        <v>245</v>
      </c>
      <c r="BH295" s="21" t="s">
        <v>246</v>
      </c>
      <c r="BI295" s="21" t="s">
        <v>91</v>
      </c>
      <c r="BJ295" s="21" t="n">
        <v>120</v>
      </c>
      <c r="BK295" s="21" t="n">
        <v>22.95</v>
      </c>
      <c r="BL295" s="21" t="n">
        <f aca="false">BJ295*BK295</f>
        <v>2754</v>
      </c>
      <c r="BM295" s="21" t="s">
        <v>227</v>
      </c>
      <c r="BN295" s="21" t="n">
        <v>6402999100</v>
      </c>
    </row>
    <row r="296" customFormat="false" ht="28.9" hidden="false" customHeight="false" outlineLevel="0" collapsed="false">
      <c r="A296" s="21" t="n">
        <v>2000</v>
      </c>
      <c r="B296" s="21" t="n">
        <v>100287474</v>
      </c>
      <c r="C296" s="21" t="n">
        <v>10</v>
      </c>
      <c r="D296" s="21" t="s">
        <v>389</v>
      </c>
      <c r="E296" s="21" t="s">
        <v>390</v>
      </c>
      <c r="F296" s="21" t="s">
        <v>67</v>
      </c>
      <c r="G296" s="21" t="s">
        <v>68</v>
      </c>
      <c r="H296" s="21" t="n">
        <v>135388</v>
      </c>
      <c r="I296" s="21" t="s">
        <v>69</v>
      </c>
      <c r="J296" s="21" t="s">
        <v>100</v>
      </c>
      <c r="K296" s="21" t="s">
        <v>71</v>
      </c>
      <c r="L296" s="21" t="s">
        <v>72</v>
      </c>
      <c r="M296" s="21" t="s">
        <v>73</v>
      </c>
      <c r="N296" s="21" t="s">
        <v>1498</v>
      </c>
      <c r="O296" s="21" t="s">
        <v>1498</v>
      </c>
      <c r="P296" s="22" t="n">
        <v>171654</v>
      </c>
      <c r="Q296" s="21" t="s">
        <v>1233</v>
      </c>
      <c r="R296" s="21" t="s">
        <v>1499</v>
      </c>
      <c r="S296" s="21"/>
      <c r="T296" s="21" t="n">
        <v>6404199000</v>
      </c>
      <c r="U296" s="21" t="s">
        <v>1500</v>
      </c>
      <c r="V296" s="21" t="s">
        <v>1500</v>
      </c>
      <c r="W296" s="21" t="s">
        <v>1501</v>
      </c>
      <c r="X296" s="21" t="s">
        <v>79</v>
      </c>
      <c r="Y296" s="21" t="n">
        <v>163</v>
      </c>
      <c r="Z296" s="21"/>
      <c r="AA296" s="21" t="n">
        <v>6757636</v>
      </c>
      <c r="AB296" s="21" t="s">
        <v>105</v>
      </c>
      <c r="AC296" s="23" t="n">
        <v>35.7</v>
      </c>
      <c r="AD296" s="23" t="n">
        <v>5819.1</v>
      </c>
      <c r="AE296" s="21" t="s">
        <v>1498</v>
      </c>
      <c r="AF296" s="24" t="n">
        <v>76.61</v>
      </c>
      <c r="AG296" s="25" t="n">
        <v>1186.70683</v>
      </c>
      <c r="AH296" s="25" t="n">
        <v>37.82415</v>
      </c>
      <c r="AI296" s="26" t="n">
        <v>163</v>
      </c>
      <c r="AJ296" s="26" t="n">
        <v>102</v>
      </c>
      <c r="AK296" s="26" t="n">
        <v>66</v>
      </c>
      <c r="AL296" s="26" t="n">
        <v>-5</v>
      </c>
      <c r="AM296" s="27" t="s">
        <v>106</v>
      </c>
      <c r="AN296" s="28" t="s">
        <v>1502</v>
      </c>
      <c r="AO296" s="28" t="s">
        <v>1503</v>
      </c>
      <c r="AP296" s="29" t="n">
        <v>44389</v>
      </c>
      <c r="AQ296" s="29" t="n">
        <v>44450</v>
      </c>
      <c r="AR296" s="29" t="n">
        <v>44451</v>
      </c>
      <c r="AS296" s="30" t="n">
        <v>44451</v>
      </c>
      <c r="AT296" s="31"/>
      <c r="AU296" s="32" t="s">
        <v>483</v>
      </c>
      <c r="AV296" s="21"/>
      <c r="AW296" s="27"/>
      <c r="AX296" s="33" t="s">
        <v>1504</v>
      </c>
      <c r="AY296" s="33" t="s">
        <v>1498</v>
      </c>
      <c r="AZ296" s="21" t="n">
        <v>171654</v>
      </c>
      <c r="BA296" s="21" t="s">
        <v>1505</v>
      </c>
      <c r="BB296" s="21" t="s">
        <v>1499</v>
      </c>
      <c r="BC296" s="21" t="s">
        <v>86</v>
      </c>
      <c r="BD296" s="21" t="s">
        <v>87</v>
      </c>
      <c r="BE296" s="21" t="s">
        <v>88</v>
      </c>
      <c r="BF296" s="21" t="s">
        <v>88</v>
      </c>
      <c r="BG296" s="21" t="s">
        <v>89</v>
      </c>
      <c r="BH296" s="21" t="s">
        <v>90</v>
      </c>
      <c r="BI296" s="21" t="s">
        <v>397</v>
      </c>
      <c r="BJ296" s="21" t="n">
        <v>163</v>
      </c>
      <c r="BK296" s="21" t="n">
        <v>35.7</v>
      </c>
      <c r="BL296" s="21" t="n">
        <f aca="false">BJ296*BK296</f>
        <v>5819.1</v>
      </c>
      <c r="BM296" s="21" t="s">
        <v>275</v>
      </c>
      <c r="BN296" s="21" t="n">
        <v>6404199000</v>
      </c>
      <c r="BO296" s="21"/>
    </row>
    <row r="297" customFormat="false" ht="28.9" hidden="false" customHeight="false" outlineLevel="0" collapsed="false">
      <c r="A297" s="21" t="n">
        <v>2000</v>
      </c>
      <c r="B297" s="21" t="n">
        <v>100287477</v>
      </c>
      <c r="C297" s="21" t="n">
        <v>10</v>
      </c>
      <c r="D297" s="21" t="s">
        <v>389</v>
      </c>
      <c r="E297" s="21" t="s">
        <v>390</v>
      </c>
      <c r="F297" s="21" t="s">
        <v>67</v>
      </c>
      <c r="G297" s="21" t="s">
        <v>68</v>
      </c>
      <c r="H297" s="21" t="n">
        <v>135388</v>
      </c>
      <c r="I297" s="21" t="s">
        <v>69</v>
      </c>
      <c r="J297" s="21" t="s">
        <v>100</v>
      </c>
      <c r="K297" s="21" t="s">
        <v>71</v>
      </c>
      <c r="L297" s="21" t="s">
        <v>72</v>
      </c>
      <c r="M297" s="21" t="s">
        <v>73</v>
      </c>
      <c r="N297" s="21" t="s">
        <v>1506</v>
      </c>
      <c r="O297" s="21" t="s">
        <v>1506</v>
      </c>
      <c r="P297" s="22" t="n">
        <v>171656</v>
      </c>
      <c r="Q297" s="21" t="s">
        <v>139</v>
      </c>
      <c r="R297" s="21" t="s">
        <v>1507</v>
      </c>
      <c r="S297" s="21"/>
      <c r="T297" s="21" t="n">
        <v>6404199000</v>
      </c>
      <c r="U297" s="21" t="s">
        <v>1500</v>
      </c>
      <c r="V297" s="21" t="s">
        <v>1500</v>
      </c>
      <c r="W297" s="21" t="s">
        <v>1501</v>
      </c>
      <c r="X297" s="21" t="s">
        <v>79</v>
      </c>
      <c r="Y297" s="21" t="n">
        <v>130</v>
      </c>
      <c r="Z297" s="21"/>
      <c r="AA297" s="21" t="n">
        <v>6757636</v>
      </c>
      <c r="AB297" s="21" t="s">
        <v>105</v>
      </c>
      <c r="AC297" s="23" t="n">
        <v>35.7</v>
      </c>
      <c r="AD297" s="23" t="n">
        <v>4641</v>
      </c>
      <c r="AE297" s="21" t="s">
        <v>1506</v>
      </c>
      <c r="AF297" s="24" t="n">
        <v>61.1</v>
      </c>
      <c r="AG297" s="25" t="n">
        <v>946.4533</v>
      </c>
      <c r="AH297" s="25" t="n">
        <v>30.1665</v>
      </c>
      <c r="AI297" s="26" t="n">
        <v>130</v>
      </c>
      <c r="AJ297" s="26" t="n">
        <v>85</v>
      </c>
      <c r="AK297" s="26" t="n">
        <v>48</v>
      </c>
      <c r="AL297" s="26" t="n">
        <v>-3</v>
      </c>
      <c r="AM297" s="27" t="s">
        <v>106</v>
      </c>
      <c r="AN297" s="28" t="s">
        <v>1502</v>
      </c>
      <c r="AO297" s="28" t="s">
        <v>1503</v>
      </c>
      <c r="AP297" s="29" t="n">
        <v>44389</v>
      </c>
      <c r="AQ297" s="29" t="n">
        <v>44450</v>
      </c>
      <c r="AR297" s="29" t="n">
        <v>44451</v>
      </c>
      <c r="AS297" s="30" t="n">
        <v>44451</v>
      </c>
      <c r="AT297" s="31"/>
      <c r="AU297" s="32" t="s">
        <v>483</v>
      </c>
      <c r="AV297" s="21"/>
      <c r="AW297" s="27"/>
      <c r="AX297" s="33" t="s">
        <v>1508</v>
      </c>
      <c r="AY297" s="33" t="s">
        <v>1506</v>
      </c>
      <c r="AZ297" s="21" t="n">
        <v>171656</v>
      </c>
      <c r="BA297" s="21" t="s">
        <v>1509</v>
      </c>
      <c r="BB297" s="21" t="s">
        <v>1507</v>
      </c>
      <c r="BC297" s="21" t="s">
        <v>86</v>
      </c>
      <c r="BD297" s="21" t="s">
        <v>87</v>
      </c>
      <c r="BE297" s="21" t="s">
        <v>88</v>
      </c>
      <c r="BF297" s="21" t="s">
        <v>88</v>
      </c>
      <c r="BG297" s="21" t="s">
        <v>89</v>
      </c>
      <c r="BH297" s="21" t="s">
        <v>90</v>
      </c>
      <c r="BI297" s="21" t="s">
        <v>397</v>
      </c>
      <c r="BJ297" s="21" t="n">
        <v>130</v>
      </c>
      <c r="BK297" s="21" t="n">
        <v>35.7</v>
      </c>
      <c r="BL297" s="21" t="n">
        <f aca="false">BJ297*BK297</f>
        <v>4641</v>
      </c>
      <c r="BM297" s="21" t="s">
        <v>275</v>
      </c>
      <c r="BN297" s="21" t="n">
        <v>6404199000</v>
      </c>
      <c r="BO297" s="21"/>
    </row>
    <row r="298" customFormat="false" ht="14.45" hidden="false" customHeight="false" outlineLevel="0" collapsed="false">
      <c r="A298" s="21" t="n">
        <v>2000</v>
      </c>
      <c r="B298" s="21" t="n">
        <v>100293002</v>
      </c>
      <c r="C298" s="21" t="n">
        <v>10</v>
      </c>
      <c r="D298" s="21" t="s">
        <v>389</v>
      </c>
      <c r="E298" s="21" t="s">
        <v>390</v>
      </c>
      <c r="F298" s="21" t="s">
        <v>67</v>
      </c>
      <c r="G298" s="21" t="s">
        <v>68</v>
      </c>
      <c r="H298" s="21" t="n">
        <v>135388</v>
      </c>
      <c r="I298" s="21" t="s">
        <v>69</v>
      </c>
      <c r="J298" s="21" t="s">
        <v>100</v>
      </c>
      <c r="K298" s="21" t="s">
        <v>71</v>
      </c>
      <c r="L298" s="21" t="s">
        <v>72</v>
      </c>
      <c r="M298" s="21" t="s">
        <v>73</v>
      </c>
      <c r="N298" s="21" t="s">
        <v>1510</v>
      </c>
      <c r="O298" s="21" t="s">
        <v>1510</v>
      </c>
      <c r="P298" s="22" t="n">
        <v>172346</v>
      </c>
      <c r="Q298" s="21" t="s">
        <v>399</v>
      </c>
      <c r="R298" s="21" t="s">
        <v>400</v>
      </c>
      <c r="S298" s="21"/>
      <c r="T298" s="21" t="n">
        <v>6404199000</v>
      </c>
      <c r="U298" s="21" t="s">
        <v>1511</v>
      </c>
      <c r="V298" s="21" t="s">
        <v>1511</v>
      </c>
      <c r="W298" s="21" t="s">
        <v>1501</v>
      </c>
      <c r="X298" s="21" t="s">
        <v>79</v>
      </c>
      <c r="Y298" s="21" t="n">
        <v>105</v>
      </c>
      <c r="Z298" s="21"/>
      <c r="AA298" s="21" t="n">
        <v>7003087</v>
      </c>
      <c r="AB298" s="21" t="s">
        <v>1512</v>
      </c>
      <c r="AC298" s="23" t="n">
        <v>43.35</v>
      </c>
      <c r="AD298" s="23" t="n">
        <v>4551.75</v>
      </c>
      <c r="AE298" s="21" t="s">
        <v>1510</v>
      </c>
      <c r="AF298" s="24" t="n">
        <v>49.35</v>
      </c>
      <c r="AG298" s="25" t="n">
        <v>926.137275</v>
      </c>
      <c r="AH298" s="25" t="n">
        <v>29.586375</v>
      </c>
      <c r="AI298" s="26" t="n">
        <v>105</v>
      </c>
      <c r="AJ298" s="26"/>
      <c r="AK298" s="26"/>
      <c r="AL298" s="26"/>
      <c r="AM298" s="27" t="s">
        <v>81</v>
      </c>
      <c r="AN298" s="28" t="s">
        <v>1502</v>
      </c>
      <c r="AO298" s="28" t="s">
        <v>1503</v>
      </c>
      <c r="AP298" s="29" t="n">
        <v>44389</v>
      </c>
      <c r="AQ298" s="29" t="n">
        <v>44450</v>
      </c>
      <c r="AR298" s="29" t="n">
        <v>44451</v>
      </c>
      <c r="AS298" s="30" t="n">
        <v>44451</v>
      </c>
      <c r="AT298" s="31" t="n">
        <v>44406</v>
      </c>
      <c r="AU298" s="32" t="s">
        <v>1513</v>
      </c>
      <c r="AV298" s="21"/>
      <c r="AW298" s="27"/>
      <c r="AX298" s="33" t="s">
        <v>1514</v>
      </c>
      <c r="AY298" s="33" t="s">
        <v>1510</v>
      </c>
      <c r="AZ298" s="21" t="n">
        <v>172346</v>
      </c>
      <c r="BA298" s="21" t="s">
        <v>1515</v>
      </c>
      <c r="BB298" s="21" t="s">
        <v>400</v>
      </c>
      <c r="BC298" s="21" t="s">
        <v>86</v>
      </c>
      <c r="BD298" s="21" t="s">
        <v>87</v>
      </c>
      <c r="BE298" s="21" t="s">
        <v>88</v>
      </c>
      <c r="BF298" s="21" t="s">
        <v>88</v>
      </c>
      <c r="BG298" s="21" t="s">
        <v>89</v>
      </c>
      <c r="BH298" s="21" t="s">
        <v>90</v>
      </c>
      <c r="BI298" s="21" t="s">
        <v>397</v>
      </c>
      <c r="BJ298" s="21" t="n">
        <v>105</v>
      </c>
      <c r="BK298" s="21" t="n">
        <v>43.35</v>
      </c>
      <c r="BL298" s="21" t="n">
        <f aca="false">BJ298*BK298</f>
        <v>4551.75</v>
      </c>
      <c r="BM298" s="21" t="s">
        <v>130</v>
      </c>
      <c r="BN298" s="21" t="n">
        <v>6404199000</v>
      </c>
      <c r="BO298" s="21"/>
    </row>
    <row r="299" customFormat="false" ht="14.45" hidden="false" customHeight="false" outlineLevel="0" collapsed="false">
      <c r="A299" s="21" t="n">
        <v>2000</v>
      </c>
      <c r="B299" s="21" t="n">
        <v>100293013</v>
      </c>
      <c r="C299" s="21" t="n">
        <v>10</v>
      </c>
      <c r="D299" s="21" t="s">
        <v>389</v>
      </c>
      <c r="E299" s="21" t="s">
        <v>390</v>
      </c>
      <c r="F299" s="21" t="s">
        <v>67</v>
      </c>
      <c r="G299" s="21" t="s">
        <v>68</v>
      </c>
      <c r="H299" s="21" t="n">
        <v>135388</v>
      </c>
      <c r="I299" s="21" t="s">
        <v>69</v>
      </c>
      <c r="J299" s="21" t="s">
        <v>100</v>
      </c>
      <c r="K299" s="21" t="s">
        <v>71</v>
      </c>
      <c r="L299" s="21" t="s">
        <v>72</v>
      </c>
      <c r="M299" s="21" t="s">
        <v>73</v>
      </c>
      <c r="N299" s="21" t="s">
        <v>1516</v>
      </c>
      <c r="O299" s="21" t="s">
        <v>1516</v>
      </c>
      <c r="P299" s="22" t="n">
        <v>172347</v>
      </c>
      <c r="Q299" s="21" t="s">
        <v>94</v>
      </c>
      <c r="R299" s="21" t="s">
        <v>125</v>
      </c>
      <c r="S299" s="21"/>
      <c r="T299" s="21" t="n">
        <v>6404199000</v>
      </c>
      <c r="U299" s="21" t="s">
        <v>1511</v>
      </c>
      <c r="V299" s="21" t="s">
        <v>1511</v>
      </c>
      <c r="W299" s="21" t="s">
        <v>1501</v>
      </c>
      <c r="X299" s="21" t="s">
        <v>79</v>
      </c>
      <c r="Y299" s="21" t="n">
        <v>63</v>
      </c>
      <c r="Z299" s="21"/>
      <c r="AA299" s="21" t="n">
        <v>7003087</v>
      </c>
      <c r="AB299" s="21" t="s">
        <v>1512</v>
      </c>
      <c r="AC299" s="23" t="n">
        <v>42.07</v>
      </c>
      <c r="AD299" s="23" t="n">
        <v>2650.41</v>
      </c>
      <c r="AE299" s="21" t="s">
        <v>1516</v>
      </c>
      <c r="AF299" s="24" t="n">
        <v>29.61</v>
      </c>
      <c r="AG299" s="25" t="n">
        <v>539.449533</v>
      </c>
      <c r="AH299" s="25" t="n">
        <v>17.227665</v>
      </c>
      <c r="AI299" s="26" t="n">
        <v>63</v>
      </c>
      <c r="AJ299" s="26"/>
      <c r="AK299" s="26"/>
      <c r="AL299" s="26"/>
      <c r="AM299" s="27" t="s">
        <v>81</v>
      </c>
      <c r="AN299" s="28" t="s">
        <v>1502</v>
      </c>
      <c r="AO299" s="28" t="s">
        <v>1503</v>
      </c>
      <c r="AP299" s="29" t="n">
        <v>44389</v>
      </c>
      <c r="AQ299" s="29" t="n">
        <v>44450</v>
      </c>
      <c r="AR299" s="29" t="n">
        <v>44451</v>
      </c>
      <c r="AS299" s="30" t="n">
        <v>44451</v>
      </c>
      <c r="AT299" s="31" t="n">
        <v>44406</v>
      </c>
      <c r="AU299" s="32" t="s">
        <v>1513</v>
      </c>
      <c r="AV299" s="21"/>
      <c r="AW299" s="27"/>
      <c r="AX299" s="33" t="s">
        <v>1517</v>
      </c>
      <c r="AY299" s="33" t="s">
        <v>1516</v>
      </c>
      <c r="AZ299" s="21" t="n">
        <v>172347</v>
      </c>
      <c r="BA299" s="21" t="s">
        <v>1518</v>
      </c>
      <c r="BB299" s="21" t="s">
        <v>125</v>
      </c>
      <c r="BC299" s="21" t="s">
        <v>86</v>
      </c>
      <c r="BD299" s="21" t="s">
        <v>87</v>
      </c>
      <c r="BE299" s="21" t="s">
        <v>88</v>
      </c>
      <c r="BF299" s="21" t="s">
        <v>88</v>
      </c>
      <c r="BG299" s="21" t="s">
        <v>89</v>
      </c>
      <c r="BH299" s="21" t="s">
        <v>90</v>
      </c>
      <c r="BI299" s="21" t="s">
        <v>397</v>
      </c>
      <c r="BJ299" s="21" t="n">
        <v>63</v>
      </c>
      <c r="BK299" s="21" t="n">
        <v>42.07</v>
      </c>
      <c r="BL299" s="21" t="n">
        <f aca="false">BJ299*BK299</f>
        <v>2650.41</v>
      </c>
      <c r="BM299" s="21" t="s">
        <v>130</v>
      </c>
      <c r="BN299" s="21" t="n">
        <v>6404199000</v>
      </c>
      <c r="BO299" s="21"/>
    </row>
    <row r="300" customFormat="false" ht="28.9" hidden="false" customHeight="false" outlineLevel="0" collapsed="false">
      <c r="A300" s="21" t="n">
        <v>2000</v>
      </c>
      <c r="B300" s="21" t="n">
        <v>100292680</v>
      </c>
      <c r="C300" s="21" t="n">
        <v>10</v>
      </c>
      <c r="D300" s="21" t="s">
        <v>389</v>
      </c>
      <c r="E300" s="21" t="s">
        <v>390</v>
      </c>
      <c r="F300" s="21" t="s">
        <v>67</v>
      </c>
      <c r="G300" s="21" t="s">
        <v>68</v>
      </c>
      <c r="H300" s="21" t="n">
        <v>135388</v>
      </c>
      <c r="I300" s="21" t="s">
        <v>69</v>
      </c>
      <c r="J300" s="21" t="s">
        <v>100</v>
      </c>
      <c r="K300" s="21" t="s">
        <v>71</v>
      </c>
      <c r="L300" s="21" t="s">
        <v>72</v>
      </c>
      <c r="M300" s="21" t="s">
        <v>73</v>
      </c>
      <c r="N300" s="21" t="s">
        <v>1519</v>
      </c>
      <c r="O300" s="21" t="s">
        <v>1519</v>
      </c>
      <c r="P300" s="22" t="n">
        <v>171837</v>
      </c>
      <c r="Q300" s="21" t="s">
        <v>221</v>
      </c>
      <c r="R300" s="21" t="s">
        <v>1520</v>
      </c>
      <c r="S300" s="21"/>
      <c r="T300" s="21"/>
      <c r="U300" s="21" t="s">
        <v>1521</v>
      </c>
      <c r="V300" s="21" t="s">
        <v>1521</v>
      </c>
      <c r="W300" s="21" t="s">
        <v>1434</v>
      </c>
      <c r="X300" s="21" t="s">
        <v>79</v>
      </c>
      <c r="Y300" s="21" t="n">
        <v>51</v>
      </c>
      <c r="Z300" s="21"/>
      <c r="AA300" s="21" t="n">
        <v>7003087</v>
      </c>
      <c r="AB300" s="21" t="s">
        <v>1512</v>
      </c>
      <c r="AC300" s="23" t="n">
        <v>45.9</v>
      </c>
      <c r="AD300" s="23" t="n">
        <v>2340.9</v>
      </c>
      <c r="AE300" s="21" t="s">
        <v>1519</v>
      </c>
      <c r="AF300" s="24" t="n">
        <v>63.75</v>
      </c>
      <c r="AG300" s="25" t="n">
        <v>483.97317</v>
      </c>
      <c r="AH300" s="25" t="n">
        <v>15.21585</v>
      </c>
      <c r="AI300" s="26" t="n">
        <v>51</v>
      </c>
      <c r="AJ300" s="26"/>
      <c r="AK300" s="26"/>
      <c r="AL300" s="26"/>
      <c r="AM300" s="27" t="s">
        <v>81</v>
      </c>
      <c r="AN300" s="28" t="s">
        <v>1446</v>
      </c>
      <c r="AO300" s="28" t="s">
        <v>912</v>
      </c>
      <c r="AP300" s="29" t="n">
        <v>44425</v>
      </c>
      <c r="AQ300" s="29" t="n">
        <v>44443</v>
      </c>
      <c r="AR300" s="29" t="n">
        <v>44478</v>
      </c>
      <c r="AS300" s="30" t="n">
        <v>44478</v>
      </c>
      <c r="AT300" s="31" t="n">
        <v>44476</v>
      </c>
      <c r="AU300" s="32" t="s">
        <v>1522</v>
      </c>
      <c r="AV300" s="21"/>
      <c r="AW300" s="27"/>
      <c r="AX300" s="33" t="s">
        <v>1523</v>
      </c>
      <c r="AY300" s="33" t="s">
        <v>1519</v>
      </c>
      <c r="AZ300" s="21" t="n">
        <v>171837</v>
      </c>
      <c r="BA300" s="21" t="s">
        <v>1524</v>
      </c>
      <c r="BB300" s="21" t="s">
        <v>1520</v>
      </c>
      <c r="BC300" s="21" t="s">
        <v>86</v>
      </c>
      <c r="BD300" s="21" t="s">
        <v>87</v>
      </c>
      <c r="BE300" s="21" t="s">
        <v>110</v>
      </c>
      <c r="BF300" s="21" t="s">
        <v>118</v>
      </c>
      <c r="BG300" s="21" t="s">
        <v>89</v>
      </c>
      <c r="BH300" s="21" t="s">
        <v>90</v>
      </c>
      <c r="BI300" s="21" t="s">
        <v>397</v>
      </c>
      <c r="BJ300" s="21" t="n">
        <v>51</v>
      </c>
      <c r="BK300" s="21" t="n">
        <v>45.9</v>
      </c>
      <c r="BL300" s="21" t="n">
        <f aca="false">BJ300*BK300</f>
        <v>2340.9</v>
      </c>
      <c r="BM300" s="21" t="s">
        <v>1458</v>
      </c>
      <c r="BN300" s="21" t="n">
        <v>6403999100</v>
      </c>
      <c r="BO300" s="21"/>
    </row>
    <row r="301" customFormat="false" ht="28.9" hidden="false" customHeight="false" outlineLevel="0" collapsed="false">
      <c r="A301" s="21" t="n">
        <v>2000</v>
      </c>
      <c r="B301" s="21" t="n">
        <v>100292982</v>
      </c>
      <c r="C301" s="21" t="n">
        <v>10</v>
      </c>
      <c r="D301" s="21" t="s">
        <v>389</v>
      </c>
      <c r="E301" s="21" t="s">
        <v>390</v>
      </c>
      <c r="F301" s="21" t="s">
        <v>67</v>
      </c>
      <c r="G301" s="21" t="s">
        <v>68</v>
      </c>
      <c r="H301" s="21" t="n">
        <v>135388</v>
      </c>
      <c r="I301" s="21" t="s">
        <v>69</v>
      </c>
      <c r="J301" s="21" t="s">
        <v>100</v>
      </c>
      <c r="K301" s="21" t="s">
        <v>71</v>
      </c>
      <c r="L301" s="21" t="s">
        <v>72</v>
      </c>
      <c r="M301" s="21" t="s">
        <v>73</v>
      </c>
      <c r="N301" s="21" t="s">
        <v>1525</v>
      </c>
      <c r="O301" s="21" t="s">
        <v>1525</v>
      </c>
      <c r="P301" s="22" t="n">
        <v>171838</v>
      </c>
      <c r="Q301" s="21" t="s">
        <v>376</v>
      </c>
      <c r="R301" s="21" t="s">
        <v>1526</v>
      </c>
      <c r="S301" s="21"/>
      <c r="T301" s="21"/>
      <c r="U301" s="21" t="s">
        <v>1521</v>
      </c>
      <c r="V301" s="21" t="s">
        <v>1521</v>
      </c>
      <c r="W301" s="21" t="s">
        <v>1434</v>
      </c>
      <c r="X301" s="21" t="s">
        <v>79</v>
      </c>
      <c r="Y301" s="21" t="n">
        <v>60</v>
      </c>
      <c r="Z301" s="21"/>
      <c r="AA301" s="21" t="n">
        <v>7003087</v>
      </c>
      <c r="AB301" s="21" t="s">
        <v>1512</v>
      </c>
      <c r="AC301" s="23" t="n">
        <v>45.9</v>
      </c>
      <c r="AD301" s="23" t="n">
        <v>2754</v>
      </c>
      <c r="AE301" s="21" t="s">
        <v>1525</v>
      </c>
      <c r="AF301" s="24" t="n">
        <v>75</v>
      </c>
      <c r="AG301" s="25" t="n">
        <v>569.3802</v>
      </c>
      <c r="AH301" s="25" t="n">
        <v>17.901</v>
      </c>
      <c r="AI301" s="26" t="n">
        <v>60</v>
      </c>
      <c r="AJ301" s="26"/>
      <c r="AK301" s="26"/>
      <c r="AL301" s="26"/>
      <c r="AM301" s="27" t="s">
        <v>81</v>
      </c>
      <c r="AN301" s="28" t="s">
        <v>1446</v>
      </c>
      <c r="AO301" s="28" t="s">
        <v>912</v>
      </c>
      <c r="AP301" s="29" t="n">
        <v>44425</v>
      </c>
      <c r="AQ301" s="29" t="n">
        <v>44443</v>
      </c>
      <c r="AR301" s="29" t="n">
        <v>44478</v>
      </c>
      <c r="AS301" s="30" t="n">
        <v>44478</v>
      </c>
      <c r="AT301" s="31" t="n">
        <v>44476</v>
      </c>
      <c r="AU301" s="32" t="s">
        <v>1522</v>
      </c>
      <c r="AV301" s="21"/>
      <c r="AW301" s="27"/>
      <c r="AX301" s="33" t="s">
        <v>1527</v>
      </c>
      <c r="AY301" s="33" t="s">
        <v>1525</v>
      </c>
      <c r="AZ301" s="21" t="n">
        <v>171838</v>
      </c>
      <c r="BA301" s="21" t="s">
        <v>1528</v>
      </c>
      <c r="BB301" s="21" t="s">
        <v>1526</v>
      </c>
      <c r="BC301" s="21" t="s">
        <v>86</v>
      </c>
      <c r="BD301" s="21" t="s">
        <v>87</v>
      </c>
      <c r="BE301" s="21" t="s">
        <v>110</v>
      </c>
      <c r="BF301" s="21" t="s">
        <v>118</v>
      </c>
      <c r="BG301" s="21" t="s">
        <v>89</v>
      </c>
      <c r="BH301" s="21" t="s">
        <v>90</v>
      </c>
      <c r="BI301" s="21" t="s">
        <v>397</v>
      </c>
      <c r="BJ301" s="21" t="n">
        <v>60</v>
      </c>
      <c r="BK301" s="21" t="n">
        <v>45.9</v>
      </c>
      <c r="BL301" s="21" t="n">
        <f aca="false">BJ301*BK301</f>
        <v>2754</v>
      </c>
      <c r="BM301" s="21" t="s">
        <v>356</v>
      </c>
      <c r="BN301" s="21" t="n">
        <v>6403999300</v>
      </c>
      <c r="BO301" s="21"/>
    </row>
    <row r="302" customFormat="false" ht="14.45" hidden="false" customHeight="false" outlineLevel="0" collapsed="false">
      <c r="A302" s="21" t="n">
        <v>2000</v>
      </c>
      <c r="B302" s="21" t="n">
        <v>100299332</v>
      </c>
      <c r="C302" s="21" t="n">
        <v>10</v>
      </c>
      <c r="D302" s="21" t="s">
        <v>389</v>
      </c>
      <c r="E302" s="21" t="s">
        <v>390</v>
      </c>
      <c r="F302" s="21" t="s">
        <v>67</v>
      </c>
      <c r="G302" s="21" t="s">
        <v>68</v>
      </c>
      <c r="H302" s="21" t="n">
        <v>135388</v>
      </c>
      <c r="I302" s="21" t="s">
        <v>69</v>
      </c>
      <c r="J302" s="21" t="s">
        <v>100</v>
      </c>
      <c r="K302" s="21" t="s">
        <v>71</v>
      </c>
      <c r="L302" s="21" t="s">
        <v>72</v>
      </c>
      <c r="M302" s="21" t="s">
        <v>101</v>
      </c>
      <c r="N302" s="21" t="s">
        <v>331</v>
      </c>
      <c r="O302" s="21" t="s">
        <v>331</v>
      </c>
      <c r="P302" s="22" t="s">
        <v>332</v>
      </c>
      <c r="Q302" s="21" t="s">
        <v>221</v>
      </c>
      <c r="R302" s="21" t="s">
        <v>333</v>
      </c>
      <c r="S302" s="21"/>
      <c r="T302" s="21"/>
      <c r="U302" s="21" t="s">
        <v>1434</v>
      </c>
      <c r="V302" s="21" t="s">
        <v>1434</v>
      </c>
      <c r="W302" s="21" t="s">
        <v>1434</v>
      </c>
      <c r="X302" s="21" t="s">
        <v>79</v>
      </c>
      <c r="Y302" s="21" t="n">
        <v>120</v>
      </c>
      <c r="Z302" s="21"/>
      <c r="AA302" s="21" t="n">
        <v>7080675</v>
      </c>
      <c r="AB302" s="21" t="s">
        <v>1436</v>
      </c>
      <c r="AC302" s="23" t="n">
        <v>17.85</v>
      </c>
      <c r="AD302" s="23" t="n">
        <v>2142</v>
      </c>
      <c r="AE302" s="21" t="s">
        <v>331</v>
      </c>
      <c r="AF302" s="24" t="n">
        <v>56.4</v>
      </c>
      <c r="AG302" s="25" t="n">
        <v>442.4646</v>
      </c>
      <c r="AH302" s="25" t="n">
        <v>13.923</v>
      </c>
      <c r="AI302" s="26" t="n">
        <v>120</v>
      </c>
      <c r="AJ302" s="26" t="n">
        <v>58</v>
      </c>
      <c r="AK302" s="26" t="n">
        <v>57</v>
      </c>
      <c r="AL302" s="26" t="n">
        <v>5</v>
      </c>
      <c r="AM302" s="27" t="s">
        <v>1437</v>
      </c>
      <c r="AN302" s="28" t="s">
        <v>1446</v>
      </c>
      <c r="AO302" s="28" t="s">
        <v>912</v>
      </c>
      <c r="AP302" s="29" t="n">
        <v>44425</v>
      </c>
      <c r="AQ302" s="29" t="n">
        <v>44443</v>
      </c>
      <c r="AR302" s="29" t="n">
        <v>44478</v>
      </c>
      <c r="AS302" s="30" t="n">
        <v>44478</v>
      </c>
      <c r="AT302" s="31"/>
      <c r="AU302" s="32" t="s">
        <v>291</v>
      </c>
      <c r="AV302" s="21"/>
      <c r="AW302" s="27"/>
      <c r="AX302" s="33" t="s">
        <v>1529</v>
      </c>
      <c r="AY302" s="33" t="s">
        <v>331</v>
      </c>
      <c r="AZ302" s="21" t="s">
        <v>332</v>
      </c>
      <c r="BA302" s="21" t="s">
        <v>335</v>
      </c>
      <c r="BB302" s="21" t="s">
        <v>333</v>
      </c>
      <c r="BC302" s="21" t="s">
        <v>86</v>
      </c>
      <c r="BD302" s="21" t="s">
        <v>87</v>
      </c>
      <c r="BE302" s="21" t="s">
        <v>244</v>
      </c>
      <c r="BF302" s="21" t="s">
        <v>244</v>
      </c>
      <c r="BG302" s="21" t="s">
        <v>245</v>
      </c>
      <c r="BH302" s="21" t="s">
        <v>246</v>
      </c>
      <c r="BI302" s="21" t="s">
        <v>397</v>
      </c>
      <c r="BJ302" s="21" t="n">
        <v>120</v>
      </c>
      <c r="BK302" s="21" t="n">
        <v>17.85</v>
      </c>
      <c r="BL302" s="21" t="n">
        <f aca="false">BJ302*BK302</f>
        <v>2142</v>
      </c>
      <c r="BM302" s="21" t="s">
        <v>119</v>
      </c>
      <c r="BN302" s="21" t="n">
        <v>6404199000</v>
      </c>
    </row>
    <row r="303" customFormat="false" ht="14.45" hidden="false" customHeight="false" outlineLevel="0" collapsed="false">
      <c r="A303" s="21" t="n">
        <v>2000</v>
      </c>
      <c r="B303" s="21" t="n">
        <v>100299333</v>
      </c>
      <c r="C303" s="21" t="n">
        <v>10</v>
      </c>
      <c r="D303" s="21" t="s">
        <v>389</v>
      </c>
      <c r="E303" s="21" t="s">
        <v>390</v>
      </c>
      <c r="F303" s="21" t="s">
        <v>67</v>
      </c>
      <c r="G303" s="21" t="s">
        <v>68</v>
      </c>
      <c r="H303" s="21" t="n">
        <v>135388</v>
      </c>
      <c r="I303" s="21" t="s">
        <v>69</v>
      </c>
      <c r="J303" s="21" t="s">
        <v>100</v>
      </c>
      <c r="K303" s="21" t="s">
        <v>71</v>
      </c>
      <c r="L303" s="21" t="s">
        <v>72</v>
      </c>
      <c r="M303" s="21" t="s">
        <v>101</v>
      </c>
      <c r="N303" s="21" t="s">
        <v>336</v>
      </c>
      <c r="O303" s="21" t="s">
        <v>336</v>
      </c>
      <c r="P303" s="22" t="s">
        <v>337</v>
      </c>
      <c r="Q303" s="21" t="s">
        <v>221</v>
      </c>
      <c r="R303" s="21" t="s">
        <v>333</v>
      </c>
      <c r="S303" s="21"/>
      <c r="T303" s="21"/>
      <c r="U303" s="21" t="s">
        <v>1434</v>
      </c>
      <c r="V303" s="21" t="s">
        <v>1434</v>
      </c>
      <c r="W303" s="21" t="s">
        <v>1434</v>
      </c>
      <c r="X303" s="21" t="s">
        <v>79</v>
      </c>
      <c r="Y303" s="21" t="n">
        <v>396</v>
      </c>
      <c r="Z303" s="21"/>
      <c r="AA303" s="21" t="n">
        <v>7080675</v>
      </c>
      <c r="AB303" s="21" t="s">
        <v>1436</v>
      </c>
      <c r="AC303" s="23" t="n">
        <v>16.58</v>
      </c>
      <c r="AD303" s="23" t="n">
        <v>6565.68</v>
      </c>
      <c r="AE303" s="21" t="s">
        <v>336</v>
      </c>
      <c r="AF303" s="24" t="n">
        <v>186.12</v>
      </c>
      <c r="AG303" s="25" t="n">
        <v>1358.895384</v>
      </c>
      <c r="AH303" s="25" t="n">
        <v>42.67692</v>
      </c>
      <c r="AI303" s="26" t="n">
        <v>396</v>
      </c>
      <c r="AJ303" s="26" t="n">
        <v>70</v>
      </c>
      <c r="AK303" s="26" t="n">
        <v>294</v>
      </c>
      <c r="AL303" s="26" t="n">
        <v>32</v>
      </c>
      <c r="AM303" s="27" t="s">
        <v>1437</v>
      </c>
      <c r="AN303" s="28" t="s">
        <v>1446</v>
      </c>
      <c r="AO303" s="28" t="s">
        <v>912</v>
      </c>
      <c r="AP303" s="29" t="n">
        <v>44425</v>
      </c>
      <c r="AQ303" s="29" t="n">
        <v>44443</v>
      </c>
      <c r="AR303" s="29" t="n">
        <v>44478</v>
      </c>
      <c r="AS303" s="30" t="n">
        <v>44478</v>
      </c>
      <c r="AT303" s="31"/>
      <c r="AU303" s="32" t="s">
        <v>291</v>
      </c>
      <c r="AV303" s="21"/>
      <c r="AW303" s="27"/>
      <c r="AX303" s="33" t="s">
        <v>1530</v>
      </c>
      <c r="AY303" s="33" t="s">
        <v>336</v>
      </c>
      <c r="AZ303" s="21" t="s">
        <v>337</v>
      </c>
      <c r="BA303" s="21" t="s">
        <v>339</v>
      </c>
      <c r="BB303" s="21" t="s">
        <v>333</v>
      </c>
      <c r="BC303" s="21" t="s">
        <v>86</v>
      </c>
      <c r="BD303" s="21" t="s">
        <v>87</v>
      </c>
      <c r="BE303" s="21" t="s">
        <v>244</v>
      </c>
      <c r="BF303" s="21" t="s">
        <v>244</v>
      </c>
      <c r="BG303" s="21" t="s">
        <v>245</v>
      </c>
      <c r="BH303" s="21" t="s">
        <v>246</v>
      </c>
      <c r="BI303" s="21" t="s">
        <v>397</v>
      </c>
      <c r="BJ303" s="21" t="n">
        <v>396</v>
      </c>
      <c r="BK303" s="21" t="n">
        <v>16.58</v>
      </c>
      <c r="BL303" s="21" t="n">
        <f aca="false">BJ303*BK303</f>
        <v>6565.68</v>
      </c>
      <c r="BM303" s="21" t="s">
        <v>275</v>
      </c>
      <c r="BN303" s="21" t="n">
        <v>6404199000</v>
      </c>
    </row>
    <row r="304" customFormat="false" ht="14.45" hidden="false" customHeight="false" outlineLevel="0" collapsed="false">
      <c r="A304" s="21" t="n">
        <v>2000</v>
      </c>
      <c r="B304" s="21" t="n">
        <v>100299334</v>
      </c>
      <c r="C304" s="21" t="n">
        <v>10</v>
      </c>
      <c r="D304" s="21" t="s">
        <v>389</v>
      </c>
      <c r="E304" s="21" t="s">
        <v>390</v>
      </c>
      <c r="F304" s="21" t="s">
        <v>67</v>
      </c>
      <c r="G304" s="21" t="s">
        <v>68</v>
      </c>
      <c r="H304" s="21" t="n">
        <v>135388</v>
      </c>
      <c r="I304" s="21" t="s">
        <v>69</v>
      </c>
      <c r="J304" s="21" t="s">
        <v>100</v>
      </c>
      <c r="K304" s="21" t="s">
        <v>71</v>
      </c>
      <c r="L304" s="21" t="s">
        <v>72</v>
      </c>
      <c r="M304" s="21" t="s">
        <v>101</v>
      </c>
      <c r="N304" s="21" t="s">
        <v>340</v>
      </c>
      <c r="O304" s="21" t="s">
        <v>340</v>
      </c>
      <c r="P304" s="22" t="s">
        <v>341</v>
      </c>
      <c r="Q304" s="21" t="s">
        <v>94</v>
      </c>
      <c r="R304" s="21" t="s">
        <v>236</v>
      </c>
      <c r="S304" s="21"/>
      <c r="T304" s="21"/>
      <c r="U304" s="21" t="s">
        <v>1434</v>
      </c>
      <c r="V304" s="21" t="s">
        <v>1434</v>
      </c>
      <c r="W304" s="21" t="s">
        <v>1434</v>
      </c>
      <c r="X304" s="21" t="s">
        <v>79</v>
      </c>
      <c r="Y304" s="21" t="n">
        <v>984</v>
      </c>
      <c r="Z304" s="21"/>
      <c r="AA304" s="21" t="n">
        <v>7080675</v>
      </c>
      <c r="AB304" s="21" t="s">
        <v>1436</v>
      </c>
      <c r="AC304" s="23" t="n">
        <v>17.85</v>
      </c>
      <c r="AD304" s="23" t="n">
        <v>17564.4</v>
      </c>
      <c r="AE304" s="21" t="s">
        <v>340</v>
      </c>
      <c r="AF304" s="24" t="n">
        <v>462.48</v>
      </c>
      <c r="AG304" s="25" t="n">
        <v>3628.20972</v>
      </c>
      <c r="AH304" s="25" t="n">
        <v>114.1686</v>
      </c>
      <c r="AI304" s="26" t="n">
        <v>984</v>
      </c>
      <c r="AJ304" s="26" t="n">
        <v>850</v>
      </c>
      <c r="AK304" s="26" t="n">
        <v>99</v>
      </c>
      <c r="AL304" s="26" t="n">
        <v>35</v>
      </c>
      <c r="AM304" s="27" t="s">
        <v>1437</v>
      </c>
      <c r="AN304" s="28" t="s">
        <v>1446</v>
      </c>
      <c r="AO304" s="28" t="s">
        <v>912</v>
      </c>
      <c r="AP304" s="29" t="n">
        <v>44425</v>
      </c>
      <c r="AQ304" s="29" t="n">
        <v>44443</v>
      </c>
      <c r="AR304" s="29" t="n">
        <v>44478</v>
      </c>
      <c r="AS304" s="30" t="n">
        <v>44478</v>
      </c>
      <c r="AT304" s="31"/>
      <c r="AU304" s="32" t="s">
        <v>291</v>
      </c>
      <c r="AV304" s="21"/>
      <c r="AW304" s="27"/>
      <c r="AX304" s="33" t="s">
        <v>1531</v>
      </c>
      <c r="AY304" s="33" t="s">
        <v>340</v>
      </c>
      <c r="AZ304" s="21" t="s">
        <v>341</v>
      </c>
      <c r="BA304" s="21" t="s">
        <v>343</v>
      </c>
      <c r="BB304" s="21" t="s">
        <v>236</v>
      </c>
      <c r="BC304" s="21" t="s">
        <v>86</v>
      </c>
      <c r="BD304" s="21" t="s">
        <v>87</v>
      </c>
      <c r="BE304" s="21" t="s">
        <v>244</v>
      </c>
      <c r="BF304" s="21" t="s">
        <v>244</v>
      </c>
      <c r="BG304" s="21" t="s">
        <v>245</v>
      </c>
      <c r="BH304" s="21" t="s">
        <v>246</v>
      </c>
      <c r="BI304" s="21" t="s">
        <v>397</v>
      </c>
      <c r="BJ304" s="21" t="n">
        <v>984</v>
      </c>
      <c r="BK304" s="21" t="n">
        <v>17.85</v>
      </c>
      <c r="BL304" s="21" t="n">
        <f aca="false">BJ304*BK304</f>
        <v>17564.4</v>
      </c>
      <c r="BM304" s="21" t="s">
        <v>111</v>
      </c>
      <c r="BN304" s="21" t="n">
        <v>6404199000</v>
      </c>
    </row>
    <row r="305" customFormat="false" ht="14.45" hidden="false" customHeight="false" outlineLevel="0" collapsed="false">
      <c r="A305" s="21" t="n">
        <v>2000</v>
      </c>
      <c r="B305" s="21" t="n">
        <v>100299335</v>
      </c>
      <c r="C305" s="21" t="n">
        <v>10</v>
      </c>
      <c r="D305" s="21" t="s">
        <v>389</v>
      </c>
      <c r="E305" s="21" t="s">
        <v>390</v>
      </c>
      <c r="F305" s="21" t="s">
        <v>67</v>
      </c>
      <c r="G305" s="21" t="s">
        <v>68</v>
      </c>
      <c r="H305" s="21" t="n">
        <v>135388</v>
      </c>
      <c r="I305" s="21" t="s">
        <v>69</v>
      </c>
      <c r="J305" s="21" t="s">
        <v>100</v>
      </c>
      <c r="K305" s="21" t="s">
        <v>71</v>
      </c>
      <c r="L305" s="21" t="s">
        <v>72</v>
      </c>
      <c r="M305" s="21" t="s">
        <v>101</v>
      </c>
      <c r="N305" s="21" t="s">
        <v>344</v>
      </c>
      <c r="O305" s="21" t="s">
        <v>344</v>
      </c>
      <c r="P305" s="22" t="s">
        <v>345</v>
      </c>
      <c r="Q305" s="21" t="s">
        <v>94</v>
      </c>
      <c r="R305" s="21" t="s">
        <v>236</v>
      </c>
      <c r="S305" s="21"/>
      <c r="T305" s="21"/>
      <c r="U305" s="21" t="s">
        <v>1434</v>
      </c>
      <c r="V305" s="21" t="s">
        <v>1434</v>
      </c>
      <c r="W305" s="21" t="s">
        <v>1434</v>
      </c>
      <c r="X305" s="21" t="s">
        <v>79</v>
      </c>
      <c r="Y305" s="21" t="n">
        <v>492</v>
      </c>
      <c r="Z305" s="21"/>
      <c r="AA305" s="21" t="n">
        <v>7080675</v>
      </c>
      <c r="AB305" s="21" t="s">
        <v>1436</v>
      </c>
      <c r="AC305" s="23" t="n">
        <v>16.58</v>
      </c>
      <c r="AD305" s="23" t="n">
        <v>8157.36</v>
      </c>
      <c r="AE305" s="21" t="s">
        <v>344</v>
      </c>
      <c r="AF305" s="24" t="n">
        <v>231.24</v>
      </c>
      <c r="AG305" s="25" t="n">
        <v>1688.324568</v>
      </c>
      <c r="AH305" s="25" t="n">
        <v>53.02284</v>
      </c>
      <c r="AI305" s="26" t="n">
        <v>492</v>
      </c>
      <c r="AJ305" s="26" t="n">
        <v>273</v>
      </c>
      <c r="AK305" s="26" t="n">
        <v>204</v>
      </c>
      <c r="AL305" s="26" t="n">
        <v>15</v>
      </c>
      <c r="AM305" s="27" t="s">
        <v>1437</v>
      </c>
      <c r="AN305" s="28" t="s">
        <v>1446</v>
      </c>
      <c r="AO305" s="28" t="s">
        <v>912</v>
      </c>
      <c r="AP305" s="29" t="n">
        <v>44425</v>
      </c>
      <c r="AQ305" s="29" t="n">
        <v>44443</v>
      </c>
      <c r="AR305" s="29" t="n">
        <v>44478</v>
      </c>
      <c r="AS305" s="30" t="n">
        <v>44478</v>
      </c>
      <c r="AT305" s="31"/>
      <c r="AU305" s="32" t="s">
        <v>291</v>
      </c>
      <c r="AV305" s="21"/>
      <c r="AW305" s="27"/>
      <c r="AX305" s="33" t="s">
        <v>1532</v>
      </c>
      <c r="AY305" s="33" t="s">
        <v>344</v>
      </c>
      <c r="AZ305" s="21" t="s">
        <v>345</v>
      </c>
      <c r="BA305" s="21" t="s">
        <v>347</v>
      </c>
      <c r="BB305" s="21" t="s">
        <v>236</v>
      </c>
      <c r="BC305" s="21" t="s">
        <v>86</v>
      </c>
      <c r="BD305" s="21" t="s">
        <v>87</v>
      </c>
      <c r="BE305" s="21" t="s">
        <v>244</v>
      </c>
      <c r="BF305" s="21" t="s">
        <v>244</v>
      </c>
      <c r="BG305" s="21" t="s">
        <v>245</v>
      </c>
      <c r="BH305" s="21" t="s">
        <v>246</v>
      </c>
      <c r="BI305" s="21" t="s">
        <v>397</v>
      </c>
      <c r="BJ305" s="21" t="n">
        <v>492</v>
      </c>
      <c r="BK305" s="21" t="n">
        <v>16.58</v>
      </c>
      <c r="BL305" s="21" t="n">
        <f aca="false">BJ305*BK305</f>
        <v>8157.36</v>
      </c>
      <c r="BM305" s="21" t="s">
        <v>111</v>
      </c>
      <c r="BN305" s="21" t="n">
        <v>6404199000</v>
      </c>
    </row>
    <row r="306" customFormat="false" ht="43.15" hidden="false" customHeight="false" outlineLevel="0" collapsed="false">
      <c r="A306" s="21" t="n">
        <v>2000</v>
      </c>
      <c r="B306" s="21" t="n">
        <v>100298546</v>
      </c>
      <c r="C306" s="21" t="n">
        <v>10</v>
      </c>
      <c r="D306" s="21" t="s">
        <v>389</v>
      </c>
      <c r="E306" s="21" t="s">
        <v>390</v>
      </c>
      <c r="F306" s="21" t="s">
        <v>67</v>
      </c>
      <c r="G306" s="21" t="s">
        <v>68</v>
      </c>
      <c r="H306" s="21" t="n">
        <v>135388</v>
      </c>
      <c r="I306" s="21" t="s">
        <v>69</v>
      </c>
      <c r="J306" s="21" t="s">
        <v>100</v>
      </c>
      <c r="K306" s="21" t="s">
        <v>71</v>
      </c>
      <c r="L306" s="21" t="s">
        <v>72</v>
      </c>
      <c r="M306" s="21" t="s">
        <v>73</v>
      </c>
      <c r="N306" s="21" t="s">
        <v>1533</v>
      </c>
      <c r="O306" s="21" t="s">
        <v>1533</v>
      </c>
      <c r="P306" s="22" t="n">
        <v>170993</v>
      </c>
      <c r="Q306" s="21" t="s">
        <v>94</v>
      </c>
      <c r="R306" s="21" t="s">
        <v>1534</v>
      </c>
      <c r="S306" s="21"/>
      <c r="T306" s="21"/>
      <c r="U306" s="21" t="s">
        <v>1535</v>
      </c>
      <c r="V306" s="21" t="s">
        <v>1535</v>
      </c>
      <c r="W306" s="21" t="s">
        <v>1536</v>
      </c>
      <c r="X306" s="21" t="s">
        <v>1027</v>
      </c>
      <c r="Y306" s="21" t="n">
        <v>120</v>
      </c>
      <c r="Z306" s="21"/>
      <c r="AA306" s="21" t="n">
        <v>7080675</v>
      </c>
      <c r="AB306" s="21" t="s">
        <v>1436</v>
      </c>
      <c r="AC306" s="23" t="n">
        <v>22.95</v>
      </c>
      <c r="AD306" s="23" t="n">
        <v>2754</v>
      </c>
      <c r="AE306" s="21" t="s">
        <v>1533</v>
      </c>
      <c r="AF306" s="24" t="n">
        <v>56.4</v>
      </c>
      <c r="AG306" s="25" t="n">
        <v>565.6602</v>
      </c>
      <c r="AH306" s="25" t="n">
        <v>17.901</v>
      </c>
      <c r="AI306" s="26" t="n">
        <v>120</v>
      </c>
      <c r="AJ306" s="26" t="n">
        <v>8</v>
      </c>
      <c r="AK306" s="26" t="n">
        <v>79</v>
      </c>
      <c r="AL306" s="26" t="n">
        <v>33</v>
      </c>
      <c r="AM306" s="27" t="s">
        <v>1437</v>
      </c>
      <c r="AN306" s="28" t="s">
        <v>1537</v>
      </c>
      <c r="AO306" s="28" t="s">
        <v>1538</v>
      </c>
      <c r="AP306" s="29" t="n">
        <v>44444</v>
      </c>
      <c r="AQ306" s="29" t="n">
        <v>44507</v>
      </c>
      <c r="AR306" s="29" t="n">
        <v>44518</v>
      </c>
      <c r="AS306" s="30" t="n">
        <v>44505</v>
      </c>
      <c r="AT306" s="31"/>
      <c r="AU306" s="32" t="s">
        <v>1539</v>
      </c>
      <c r="AV306" s="21"/>
      <c r="AW306" s="27"/>
      <c r="AX306" s="33" t="s">
        <v>1540</v>
      </c>
      <c r="AY306" s="33" t="s">
        <v>1533</v>
      </c>
      <c r="AZ306" s="21" t="n">
        <v>170993</v>
      </c>
      <c r="BA306" s="21" t="s">
        <v>1541</v>
      </c>
      <c r="BB306" s="21" t="s">
        <v>1534</v>
      </c>
      <c r="BC306" s="21" t="s">
        <v>86</v>
      </c>
      <c r="BD306" s="21" t="s">
        <v>87</v>
      </c>
      <c r="BE306" s="21" t="s">
        <v>1542</v>
      </c>
      <c r="BF306" s="21" t="s">
        <v>118</v>
      </c>
      <c r="BG306" s="21" t="s">
        <v>1543</v>
      </c>
      <c r="BH306" s="21" t="s">
        <v>246</v>
      </c>
      <c r="BI306" s="21" t="s">
        <v>397</v>
      </c>
      <c r="BJ306" s="21" t="n">
        <v>120</v>
      </c>
      <c r="BK306" s="21" t="n">
        <v>22.95</v>
      </c>
      <c r="BL306" s="21" t="n">
        <f aca="false">BJ306*BK306</f>
        <v>2754</v>
      </c>
      <c r="BM306" s="21" t="s">
        <v>1466</v>
      </c>
      <c r="BN306" s="21" t="n">
        <v>6404199000</v>
      </c>
    </row>
    <row r="307" customFormat="false" ht="43.15" hidden="false" customHeight="false" outlineLevel="0" collapsed="false">
      <c r="A307" s="21" t="n">
        <v>2000</v>
      </c>
      <c r="B307" s="21" t="n">
        <v>100298735</v>
      </c>
      <c r="C307" s="21" t="n">
        <v>10</v>
      </c>
      <c r="D307" s="21" t="s">
        <v>389</v>
      </c>
      <c r="E307" s="21" t="s">
        <v>390</v>
      </c>
      <c r="F307" s="21" t="s">
        <v>67</v>
      </c>
      <c r="G307" s="21" t="s">
        <v>68</v>
      </c>
      <c r="H307" s="21" t="n">
        <v>135388</v>
      </c>
      <c r="I307" s="21" t="s">
        <v>69</v>
      </c>
      <c r="J307" s="21" t="s">
        <v>100</v>
      </c>
      <c r="K307" s="21" t="s">
        <v>71</v>
      </c>
      <c r="L307" s="21" t="s">
        <v>72</v>
      </c>
      <c r="M307" s="21" t="s">
        <v>73</v>
      </c>
      <c r="N307" s="21" t="s">
        <v>1544</v>
      </c>
      <c r="O307" s="21" t="s">
        <v>1544</v>
      </c>
      <c r="P307" s="22" t="n">
        <v>171997</v>
      </c>
      <c r="Q307" s="21" t="s">
        <v>166</v>
      </c>
      <c r="R307" s="21" t="s">
        <v>1545</v>
      </c>
      <c r="S307" s="21"/>
      <c r="T307" s="21"/>
      <c r="U307" s="21" t="s">
        <v>1535</v>
      </c>
      <c r="V307" s="21" t="s">
        <v>1535</v>
      </c>
      <c r="W307" s="21" t="s">
        <v>1536</v>
      </c>
      <c r="X307" s="21" t="s">
        <v>1027</v>
      </c>
      <c r="Y307" s="21" t="n">
        <v>156</v>
      </c>
      <c r="Z307" s="21"/>
      <c r="AA307" s="21" t="n">
        <v>7080675</v>
      </c>
      <c r="AB307" s="21" t="s">
        <v>1436</v>
      </c>
      <c r="AC307" s="23" t="n">
        <v>22.95</v>
      </c>
      <c r="AD307" s="23" t="n">
        <v>3580.2</v>
      </c>
      <c r="AE307" s="21" t="s">
        <v>1544</v>
      </c>
      <c r="AF307" s="24" t="n">
        <v>73.32</v>
      </c>
      <c r="AG307" s="25" t="n">
        <v>735.35826</v>
      </c>
      <c r="AH307" s="25" t="n">
        <v>23.2713</v>
      </c>
      <c r="AI307" s="26" t="n">
        <v>156</v>
      </c>
      <c r="AJ307" s="26" t="n">
        <v>40</v>
      </c>
      <c r="AK307" s="26" t="n">
        <v>89</v>
      </c>
      <c r="AL307" s="26" t="n">
        <v>27</v>
      </c>
      <c r="AM307" s="27" t="s">
        <v>1437</v>
      </c>
      <c r="AN307" s="28" t="s">
        <v>1537</v>
      </c>
      <c r="AO307" s="28" t="s">
        <v>1538</v>
      </c>
      <c r="AP307" s="29" t="n">
        <v>44444</v>
      </c>
      <c r="AQ307" s="29" t="n">
        <v>44507</v>
      </c>
      <c r="AR307" s="29" t="n">
        <v>44518</v>
      </c>
      <c r="AS307" s="30" t="n">
        <v>44505</v>
      </c>
      <c r="AT307" s="31"/>
      <c r="AU307" s="32" t="s">
        <v>1539</v>
      </c>
      <c r="AV307" s="21"/>
      <c r="AW307" s="27"/>
      <c r="AX307" s="33" t="s">
        <v>1546</v>
      </c>
      <c r="AY307" s="33" t="s">
        <v>1544</v>
      </c>
      <c r="AZ307" s="21" t="n">
        <v>171997</v>
      </c>
      <c r="BA307" s="21" t="s">
        <v>1547</v>
      </c>
      <c r="BB307" s="21" t="s">
        <v>1545</v>
      </c>
      <c r="BC307" s="21" t="s">
        <v>86</v>
      </c>
      <c r="BD307" s="21" t="s">
        <v>87</v>
      </c>
      <c r="BE307" s="21" t="s">
        <v>1542</v>
      </c>
      <c r="BF307" s="21" t="s">
        <v>118</v>
      </c>
      <c r="BG307" s="21" t="s">
        <v>1543</v>
      </c>
      <c r="BH307" s="21" t="s">
        <v>246</v>
      </c>
      <c r="BI307" s="21" t="s">
        <v>397</v>
      </c>
      <c r="BJ307" s="21" t="n">
        <v>156</v>
      </c>
      <c r="BK307" s="21" t="n">
        <v>22.95</v>
      </c>
      <c r="BL307" s="21" t="n">
        <f aca="false">BJ307*BK307</f>
        <v>3580.2</v>
      </c>
      <c r="BM307" s="21" t="s">
        <v>119</v>
      </c>
      <c r="BN307" s="21" t="n">
        <v>6404199000</v>
      </c>
    </row>
    <row r="308" customFormat="false" ht="28.9" hidden="false" customHeight="false" outlineLevel="0" collapsed="false">
      <c r="A308" s="21" t="n">
        <v>2000</v>
      </c>
      <c r="B308" s="21" t="n">
        <v>100299330</v>
      </c>
      <c r="C308" s="21" t="n">
        <v>10</v>
      </c>
      <c r="D308" s="21" t="s">
        <v>389</v>
      </c>
      <c r="E308" s="21" t="s">
        <v>390</v>
      </c>
      <c r="F308" s="21" t="s">
        <v>67</v>
      </c>
      <c r="G308" s="21" t="s">
        <v>68</v>
      </c>
      <c r="H308" s="21" t="n">
        <v>135388</v>
      </c>
      <c r="I308" s="21" t="s">
        <v>69</v>
      </c>
      <c r="J308" s="21" t="s">
        <v>100</v>
      </c>
      <c r="K308" s="21" t="s">
        <v>71</v>
      </c>
      <c r="L308" s="21" t="s">
        <v>72</v>
      </c>
      <c r="M308" s="21" t="s">
        <v>73</v>
      </c>
      <c r="N308" s="21" t="s">
        <v>1548</v>
      </c>
      <c r="O308" s="21" t="s">
        <v>1548</v>
      </c>
      <c r="P308" s="22" t="n">
        <v>172254</v>
      </c>
      <c r="Q308" s="21" t="s">
        <v>417</v>
      </c>
      <c r="R308" s="21" t="s">
        <v>1549</v>
      </c>
      <c r="S308" s="21"/>
      <c r="T308" s="21"/>
      <c r="U308" s="21" t="s">
        <v>1536</v>
      </c>
      <c r="V308" s="21" t="s">
        <v>1536</v>
      </c>
      <c r="W308" s="21" t="s">
        <v>1536</v>
      </c>
      <c r="X308" s="21" t="s">
        <v>1027</v>
      </c>
      <c r="Y308" s="21" t="n">
        <v>24</v>
      </c>
      <c r="Z308" s="21"/>
      <c r="AA308" s="21" t="n">
        <v>7080675</v>
      </c>
      <c r="AB308" s="21" t="s">
        <v>1436</v>
      </c>
      <c r="AC308" s="23" t="n">
        <v>35.7</v>
      </c>
      <c r="AD308" s="23" t="n">
        <v>856.8</v>
      </c>
      <c r="AE308" s="21" t="s">
        <v>1548</v>
      </c>
      <c r="AF308" s="24" t="n">
        <v>11.28</v>
      </c>
      <c r="AG308" s="25" t="n">
        <v>174.72984</v>
      </c>
      <c r="AH308" s="25" t="n">
        <v>5.5692</v>
      </c>
      <c r="AI308" s="26" t="n">
        <v>24</v>
      </c>
      <c r="AJ308" s="26" t="n">
        <v>22</v>
      </c>
      <c r="AK308" s="26" t="n">
        <v>0</v>
      </c>
      <c r="AL308" s="26" t="n">
        <v>2</v>
      </c>
      <c r="AM308" s="27" t="s">
        <v>1437</v>
      </c>
      <c r="AN308" s="28" t="s">
        <v>1537</v>
      </c>
      <c r="AO308" s="28" t="s">
        <v>1538</v>
      </c>
      <c r="AP308" s="29" t="n">
        <v>44444</v>
      </c>
      <c r="AQ308" s="29" t="n">
        <v>44507</v>
      </c>
      <c r="AR308" s="29" t="n">
        <v>44518</v>
      </c>
      <c r="AS308" s="30" t="n">
        <v>44505</v>
      </c>
      <c r="AT308" s="31"/>
      <c r="AU308" s="32" t="s">
        <v>1473</v>
      </c>
      <c r="AV308" s="21"/>
      <c r="AW308" s="27"/>
      <c r="AX308" s="33" t="s">
        <v>1550</v>
      </c>
      <c r="AY308" s="33" t="s">
        <v>1548</v>
      </c>
      <c r="AZ308" s="21" t="n">
        <v>172254</v>
      </c>
      <c r="BA308" s="21" t="s">
        <v>1551</v>
      </c>
      <c r="BB308" s="21" t="s">
        <v>1549</v>
      </c>
      <c r="BC308" s="21" t="s">
        <v>86</v>
      </c>
      <c r="BD308" s="21" t="s">
        <v>87</v>
      </c>
      <c r="BE308" s="21" t="s">
        <v>244</v>
      </c>
      <c r="BF308" s="21" t="s">
        <v>244</v>
      </c>
      <c r="BG308" s="21" t="s">
        <v>245</v>
      </c>
      <c r="BH308" s="21" t="s">
        <v>246</v>
      </c>
      <c r="BI308" s="21" t="s">
        <v>397</v>
      </c>
      <c r="BJ308" s="21" t="n">
        <v>24</v>
      </c>
      <c r="BK308" s="21" t="n">
        <v>35.7</v>
      </c>
      <c r="BL308" s="21" t="n">
        <f aca="false">BJ308*BK308</f>
        <v>856.8</v>
      </c>
      <c r="BM308" s="21" t="s">
        <v>130</v>
      </c>
      <c r="BN308" s="21" t="n">
        <v>6404199000</v>
      </c>
    </row>
    <row r="309" customFormat="false" ht="28.9" hidden="false" customHeight="false" outlineLevel="0" collapsed="false">
      <c r="A309" s="21" t="n">
        <v>2000</v>
      </c>
      <c r="B309" s="21" t="n">
        <v>100299331</v>
      </c>
      <c r="C309" s="21" t="n">
        <v>10</v>
      </c>
      <c r="D309" s="21" t="s">
        <v>389</v>
      </c>
      <c r="E309" s="21" t="s">
        <v>390</v>
      </c>
      <c r="F309" s="21" t="s">
        <v>67</v>
      </c>
      <c r="G309" s="21" t="s">
        <v>68</v>
      </c>
      <c r="H309" s="21" t="n">
        <v>135388</v>
      </c>
      <c r="I309" s="21" t="s">
        <v>69</v>
      </c>
      <c r="J309" s="21" t="s">
        <v>100</v>
      </c>
      <c r="K309" s="21" t="s">
        <v>71</v>
      </c>
      <c r="L309" s="21" t="s">
        <v>72</v>
      </c>
      <c r="M309" s="21" t="s">
        <v>73</v>
      </c>
      <c r="N309" s="21" t="s">
        <v>1552</v>
      </c>
      <c r="O309" s="21" t="s">
        <v>1552</v>
      </c>
      <c r="P309" s="22" t="n">
        <v>172255</v>
      </c>
      <c r="Q309" s="21" t="s">
        <v>221</v>
      </c>
      <c r="R309" s="21" t="s">
        <v>1553</v>
      </c>
      <c r="S309" s="21"/>
      <c r="T309" s="21"/>
      <c r="U309" s="21" t="s">
        <v>1536</v>
      </c>
      <c r="V309" s="21" t="s">
        <v>1536</v>
      </c>
      <c r="W309" s="21" t="s">
        <v>1536</v>
      </c>
      <c r="X309" s="21" t="s">
        <v>1027</v>
      </c>
      <c r="Y309" s="21" t="n">
        <v>24</v>
      </c>
      <c r="Z309" s="21"/>
      <c r="AA309" s="21" t="n">
        <v>7080675</v>
      </c>
      <c r="AB309" s="21" t="s">
        <v>1436</v>
      </c>
      <c r="AC309" s="23" t="n">
        <v>35.7</v>
      </c>
      <c r="AD309" s="23" t="n">
        <v>856.8</v>
      </c>
      <c r="AE309" s="21" t="s">
        <v>1552</v>
      </c>
      <c r="AF309" s="24" t="n">
        <v>11.28</v>
      </c>
      <c r="AG309" s="25" t="n">
        <v>174.72984</v>
      </c>
      <c r="AH309" s="25" t="n">
        <v>5.5692</v>
      </c>
      <c r="AI309" s="26" t="n">
        <v>24</v>
      </c>
      <c r="AJ309" s="26" t="n">
        <v>16</v>
      </c>
      <c r="AK309" s="26" t="n">
        <v>0</v>
      </c>
      <c r="AL309" s="26" t="n">
        <v>8</v>
      </c>
      <c r="AM309" s="27" t="s">
        <v>1437</v>
      </c>
      <c r="AN309" s="28" t="s">
        <v>1537</v>
      </c>
      <c r="AO309" s="28" t="s">
        <v>1538</v>
      </c>
      <c r="AP309" s="29" t="n">
        <v>44444</v>
      </c>
      <c r="AQ309" s="29" t="n">
        <v>44507</v>
      </c>
      <c r="AR309" s="29" t="n">
        <v>44518</v>
      </c>
      <c r="AS309" s="30" t="n">
        <v>44505</v>
      </c>
      <c r="AT309" s="31"/>
      <c r="AU309" s="32" t="s">
        <v>1473</v>
      </c>
      <c r="AV309" s="21"/>
      <c r="AW309" s="27"/>
      <c r="AX309" s="33" t="s">
        <v>1554</v>
      </c>
      <c r="AY309" s="33" t="s">
        <v>1552</v>
      </c>
      <c r="AZ309" s="21" t="n">
        <v>172255</v>
      </c>
      <c r="BA309" s="21" t="s">
        <v>1555</v>
      </c>
      <c r="BB309" s="21" t="s">
        <v>1553</v>
      </c>
      <c r="BC309" s="21" t="s">
        <v>86</v>
      </c>
      <c r="BD309" s="21" t="s">
        <v>87</v>
      </c>
      <c r="BE309" s="21" t="s">
        <v>244</v>
      </c>
      <c r="BF309" s="21" t="s">
        <v>244</v>
      </c>
      <c r="BG309" s="21" t="s">
        <v>245</v>
      </c>
      <c r="BH309" s="21" t="s">
        <v>246</v>
      </c>
      <c r="BI309" s="21" t="s">
        <v>397</v>
      </c>
      <c r="BJ309" s="21" t="n">
        <v>24</v>
      </c>
      <c r="BK309" s="21" t="n">
        <v>35.7</v>
      </c>
      <c r="BL309" s="21" t="n">
        <f aca="false">BJ309*BK309</f>
        <v>856.8</v>
      </c>
      <c r="BM309" s="21" t="s">
        <v>130</v>
      </c>
      <c r="BN309" s="21" t="n">
        <v>6404199000</v>
      </c>
    </row>
    <row r="310" customFormat="false" ht="57.6" hidden="false" customHeight="false" outlineLevel="0" collapsed="false">
      <c r="A310" s="21" t="n">
        <v>2000</v>
      </c>
      <c r="B310" s="21" t="n">
        <v>100293145</v>
      </c>
      <c r="C310" s="21" t="n">
        <v>10</v>
      </c>
      <c r="D310" s="21" t="s">
        <v>511</v>
      </c>
      <c r="E310" s="21" t="s">
        <v>512</v>
      </c>
      <c r="F310" s="21" t="s">
        <v>67</v>
      </c>
      <c r="G310" s="21" t="s">
        <v>68</v>
      </c>
      <c r="H310" s="21" t="n">
        <v>135388</v>
      </c>
      <c r="I310" s="21" t="s">
        <v>69</v>
      </c>
      <c r="J310" s="21" t="s">
        <v>100</v>
      </c>
      <c r="K310" s="21" t="s">
        <v>71</v>
      </c>
      <c r="L310" s="21" t="s">
        <v>403</v>
      </c>
      <c r="M310" s="21" t="s">
        <v>73</v>
      </c>
      <c r="N310" s="21" t="s">
        <v>1556</v>
      </c>
      <c r="O310" s="21" t="s">
        <v>1556</v>
      </c>
      <c r="P310" s="22" t="n">
        <v>172343</v>
      </c>
      <c r="Q310" s="21" t="s">
        <v>103</v>
      </c>
      <c r="R310" s="21" t="s">
        <v>1557</v>
      </c>
      <c r="S310" s="21"/>
      <c r="T310" s="21" t="n">
        <v>6403911610</v>
      </c>
      <c r="U310" s="21" t="s">
        <v>1501</v>
      </c>
      <c r="V310" s="21" t="s">
        <v>1501</v>
      </c>
      <c r="W310" s="21" t="s">
        <v>1501</v>
      </c>
      <c r="X310" s="21" t="s">
        <v>79</v>
      </c>
      <c r="Y310" s="21" t="n">
        <v>60</v>
      </c>
      <c r="Z310" s="21"/>
      <c r="AA310" s="21" t="n">
        <v>7023422</v>
      </c>
      <c r="AB310" s="21" t="s">
        <v>1558</v>
      </c>
      <c r="AC310" s="23" t="n">
        <v>51</v>
      </c>
      <c r="AD310" s="23" t="n">
        <v>3060</v>
      </c>
      <c r="AE310" s="21" t="s">
        <v>1556</v>
      </c>
      <c r="AF310" s="24" t="n">
        <v>75</v>
      </c>
      <c r="AG310" s="25" t="n">
        <v>630.978</v>
      </c>
      <c r="AH310" s="25" t="n">
        <v>19.89</v>
      </c>
      <c r="AI310" s="26" t="n">
        <v>60</v>
      </c>
      <c r="AJ310" s="26"/>
      <c r="AK310" s="26"/>
      <c r="AL310" s="26"/>
      <c r="AM310" s="27" t="s">
        <v>81</v>
      </c>
      <c r="AN310" s="28" t="s">
        <v>1502</v>
      </c>
      <c r="AO310" s="28" t="s">
        <v>1503</v>
      </c>
      <c r="AP310" s="29" t="n">
        <v>44389</v>
      </c>
      <c r="AQ310" s="29" t="n">
        <v>44450</v>
      </c>
      <c r="AR310" s="29" t="n">
        <v>44451</v>
      </c>
      <c r="AS310" s="30" t="n">
        <v>44451</v>
      </c>
      <c r="AT310" s="31" t="n">
        <v>44406</v>
      </c>
      <c r="AU310" s="32" t="s">
        <v>1559</v>
      </c>
      <c r="AV310" s="21"/>
      <c r="AW310" s="27"/>
      <c r="AX310" s="33" t="s">
        <v>1560</v>
      </c>
      <c r="AY310" s="33" t="s">
        <v>1556</v>
      </c>
      <c r="AZ310" s="21" t="n">
        <v>172343</v>
      </c>
      <c r="BA310" s="21" t="s">
        <v>1561</v>
      </c>
      <c r="BB310" s="21" t="s">
        <v>1557</v>
      </c>
      <c r="BC310" s="21" t="s">
        <v>86</v>
      </c>
      <c r="BD310" s="21" t="s">
        <v>87</v>
      </c>
      <c r="BE310" s="21" t="s">
        <v>110</v>
      </c>
      <c r="BF310" s="21" t="s">
        <v>517</v>
      </c>
      <c r="BG310" s="21" t="s">
        <v>89</v>
      </c>
      <c r="BH310" s="21" t="s">
        <v>90</v>
      </c>
      <c r="BI310" s="21" t="s">
        <v>518</v>
      </c>
      <c r="BJ310" s="21" t="n">
        <v>60</v>
      </c>
      <c r="BK310" s="21" t="n">
        <v>51</v>
      </c>
      <c r="BL310" s="21" t="n">
        <f aca="false">BJ310*BK310</f>
        <v>3060</v>
      </c>
      <c r="BM310" s="21" t="s">
        <v>1562</v>
      </c>
      <c r="BN310" s="21" t="n">
        <v>6403999300</v>
      </c>
      <c r="BO310" s="21"/>
    </row>
    <row r="311" customFormat="false" ht="28.9" hidden="false" customHeight="false" outlineLevel="0" collapsed="false">
      <c r="A311" s="21" t="n">
        <v>2000</v>
      </c>
      <c r="B311" s="21" t="n">
        <v>100299072</v>
      </c>
      <c r="C311" s="21" t="n">
        <v>10</v>
      </c>
      <c r="D311" s="21" t="s">
        <v>511</v>
      </c>
      <c r="E311" s="21" t="s">
        <v>512</v>
      </c>
      <c r="F311" s="21" t="s">
        <v>67</v>
      </c>
      <c r="G311" s="21" t="s">
        <v>68</v>
      </c>
      <c r="H311" s="21" t="n">
        <v>135388</v>
      </c>
      <c r="I311" s="21" t="s">
        <v>69</v>
      </c>
      <c r="J311" s="21" t="s">
        <v>100</v>
      </c>
      <c r="K311" s="21" t="s">
        <v>71</v>
      </c>
      <c r="L311" s="21" t="s">
        <v>403</v>
      </c>
      <c r="M311" s="21" t="s">
        <v>73</v>
      </c>
      <c r="N311" s="21" t="s">
        <v>1563</v>
      </c>
      <c r="O311" s="21" t="s">
        <v>1563</v>
      </c>
      <c r="P311" s="22" t="n">
        <v>172177</v>
      </c>
      <c r="Q311" s="21" t="s">
        <v>1564</v>
      </c>
      <c r="R311" s="21" t="s">
        <v>1565</v>
      </c>
      <c r="S311" s="21"/>
      <c r="T311" s="21"/>
      <c r="U311" s="21" t="s">
        <v>1434</v>
      </c>
      <c r="V311" s="21" t="s">
        <v>1434</v>
      </c>
      <c r="W311" s="21" t="s">
        <v>1434</v>
      </c>
      <c r="X311" s="21" t="s">
        <v>79</v>
      </c>
      <c r="Y311" s="21" t="n">
        <v>47</v>
      </c>
      <c r="Z311" s="21"/>
      <c r="AA311" s="21" t="n">
        <v>7080675</v>
      </c>
      <c r="AB311" s="21" t="s">
        <v>1436</v>
      </c>
      <c r="AC311" s="23" t="n">
        <v>32.46</v>
      </c>
      <c r="AD311" s="23" t="n">
        <v>1525.62</v>
      </c>
      <c r="AE311" s="21" t="s">
        <v>1563</v>
      </c>
      <c r="AF311" s="24" t="n">
        <v>15.98</v>
      </c>
      <c r="AG311" s="25" t="n">
        <v>310.303306</v>
      </c>
      <c r="AH311" s="25" t="n">
        <v>9.91653</v>
      </c>
      <c r="AI311" s="26" t="n">
        <v>47</v>
      </c>
      <c r="AJ311" s="26" t="n">
        <v>48</v>
      </c>
      <c r="AK311" s="26" t="n">
        <v>0</v>
      </c>
      <c r="AL311" s="26" t="n">
        <v>-1</v>
      </c>
      <c r="AM311" s="27" t="s">
        <v>1437</v>
      </c>
      <c r="AN311" s="28" t="s">
        <v>1446</v>
      </c>
      <c r="AO311" s="28" t="s">
        <v>912</v>
      </c>
      <c r="AP311" s="29" t="n">
        <v>44425</v>
      </c>
      <c r="AQ311" s="29" t="n">
        <v>44443</v>
      </c>
      <c r="AR311" s="29" t="n">
        <v>44478</v>
      </c>
      <c r="AS311" s="30" t="n">
        <v>44478</v>
      </c>
      <c r="AT311" s="31"/>
      <c r="AU311" s="32" t="s">
        <v>1566</v>
      </c>
      <c r="AV311" s="21"/>
      <c r="AW311" s="27"/>
      <c r="AX311" s="33" t="s">
        <v>1567</v>
      </c>
      <c r="AY311" s="33" t="s">
        <v>1563</v>
      </c>
      <c r="AZ311" s="21" t="n">
        <v>172177</v>
      </c>
      <c r="BA311" s="21" t="s">
        <v>1568</v>
      </c>
      <c r="BB311" s="21" t="s">
        <v>1565</v>
      </c>
      <c r="BC311" s="21" t="s">
        <v>86</v>
      </c>
      <c r="BD311" s="21" t="s">
        <v>87</v>
      </c>
      <c r="BE311" s="21" t="s">
        <v>1569</v>
      </c>
      <c r="BF311" s="21" t="s">
        <v>1570</v>
      </c>
      <c r="BG311" s="21" t="s">
        <v>245</v>
      </c>
      <c r="BH311" s="21" t="s">
        <v>246</v>
      </c>
      <c r="BI311" s="21" t="s">
        <v>518</v>
      </c>
      <c r="BJ311" s="21" t="n">
        <v>47</v>
      </c>
      <c r="BK311" s="21" t="n">
        <v>32.46</v>
      </c>
      <c r="BL311" s="21" t="n">
        <f aca="false">BJ311*BK311</f>
        <v>1525.62</v>
      </c>
      <c r="BM311" s="21" t="s">
        <v>576</v>
      </c>
      <c r="BN311" s="21" t="n">
        <v>6402999300</v>
      </c>
    </row>
    <row r="312" customFormat="false" ht="28.9" hidden="false" customHeight="false" outlineLevel="0" collapsed="false">
      <c r="A312" s="21" t="n">
        <v>2000</v>
      </c>
      <c r="B312" s="21" t="n">
        <v>100299346</v>
      </c>
      <c r="C312" s="21" t="n">
        <v>10</v>
      </c>
      <c r="D312" s="21" t="s">
        <v>511</v>
      </c>
      <c r="E312" s="21" t="s">
        <v>512</v>
      </c>
      <c r="F312" s="21" t="s">
        <v>67</v>
      </c>
      <c r="G312" s="21" t="s">
        <v>68</v>
      </c>
      <c r="H312" s="21" t="n">
        <v>135388</v>
      </c>
      <c r="I312" s="21" t="s">
        <v>69</v>
      </c>
      <c r="J312" s="21" t="s">
        <v>100</v>
      </c>
      <c r="K312" s="21" t="s">
        <v>71</v>
      </c>
      <c r="L312" s="21" t="s">
        <v>72</v>
      </c>
      <c r="M312" s="21" t="s">
        <v>73</v>
      </c>
      <c r="N312" s="21" t="s">
        <v>1571</v>
      </c>
      <c r="O312" s="21" t="s">
        <v>1571</v>
      </c>
      <c r="P312" s="22" t="n">
        <v>572070</v>
      </c>
      <c r="Q312" s="21" t="s">
        <v>94</v>
      </c>
      <c r="R312" s="21" t="s">
        <v>735</v>
      </c>
      <c r="S312" s="21"/>
      <c r="T312" s="21"/>
      <c r="U312" s="21" t="s">
        <v>1434</v>
      </c>
      <c r="V312" s="21" t="s">
        <v>1434</v>
      </c>
      <c r="W312" s="21" t="s">
        <v>1434</v>
      </c>
      <c r="X312" s="21" t="s">
        <v>79</v>
      </c>
      <c r="Y312" s="21" t="n">
        <v>180</v>
      </c>
      <c r="Z312" s="21"/>
      <c r="AA312" s="21" t="n">
        <v>7080675</v>
      </c>
      <c r="AB312" s="21" t="s">
        <v>1436</v>
      </c>
      <c r="AC312" s="23" t="n">
        <v>21.68</v>
      </c>
      <c r="AD312" s="23" t="n">
        <v>3902.4</v>
      </c>
      <c r="AE312" s="21" t="s">
        <v>1571</v>
      </c>
      <c r="AF312" s="24" t="n">
        <v>84.6</v>
      </c>
      <c r="AG312" s="25" t="n">
        <v>802.47312</v>
      </c>
      <c r="AH312" s="25" t="n">
        <v>25.3656</v>
      </c>
      <c r="AI312" s="26" t="n">
        <v>180</v>
      </c>
      <c r="AJ312" s="26" t="n">
        <v>47</v>
      </c>
      <c r="AK312" s="26" t="n">
        <v>120</v>
      </c>
      <c r="AL312" s="26" t="n">
        <v>13</v>
      </c>
      <c r="AM312" s="27" t="s">
        <v>1437</v>
      </c>
      <c r="AN312" s="28" t="s">
        <v>1446</v>
      </c>
      <c r="AO312" s="28" t="s">
        <v>912</v>
      </c>
      <c r="AP312" s="29" t="n">
        <v>44425</v>
      </c>
      <c r="AQ312" s="29" t="n">
        <v>44443</v>
      </c>
      <c r="AR312" s="29" t="n">
        <v>44478</v>
      </c>
      <c r="AS312" s="30" t="n">
        <v>44478</v>
      </c>
      <c r="AT312" s="31"/>
      <c r="AU312" s="32" t="s">
        <v>1473</v>
      </c>
      <c r="AV312" s="21"/>
      <c r="AW312" s="27"/>
      <c r="AX312" s="33" t="s">
        <v>1572</v>
      </c>
      <c r="AY312" s="33" t="s">
        <v>1571</v>
      </c>
      <c r="AZ312" s="21" t="n">
        <v>572070</v>
      </c>
      <c r="BA312" s="21" t="s">
        <v>1573</v>
      </c>
      <c r="BB312" s="21" t="s">
        <v>735</v>
      </c>
      <c r="BC312" s="21" t="s">
        <v>86</v>
      </c>
      <c r="BD312" s="21" t="s">
        <v>1456</v>
      </c>
      <c r="BE312" s="21" t="s">
        <v>244</v>
      </c>
      <c r="BF312" s="21" t="s">
        <v>118</v>
      </c>
      <c r="BG312" s="21" t="s">
        <v>245</v>
      </c>
      <c r="BH312" s="21" t="s">
        <v>246</v>
      </c>
      <c r="BI312" s="21" t="s">
        <v>518</v>
      </c>
      <c r="BJ312" s="21" t="n">
        <v>180</v>
      </c>
      <c r="BK312" s="21" t="n">
        <v>21.68</v>
      </c>
      <c r="BL312" s="21" t="n">
        <f aca="false">BJ312*BK312</f>
        <v>3902.4</v>
      </c>
      <c r="BM312" s="21" t="s">
        <v>202</v>
      </c>
      <c r="BN312" s="21" t="n">
        <v>6404199000</v>
      </c>
    </row>
    <row r="313" customFormat="false" ht="28.9" hidden="false" customHeight="false" outlineLevel="0" collapsed="false">
      <c r="A313" s="21" t="n">
        <v>2000</v>
      </c>
      <c r="B313" s="21" t="n">
        <v>100299427</v>
      </c>
      <c r="C313" s="21" t="n">
        <v>10</v>
      </c>
      <c r="D313" s="21" t="s">
        <v>511</v>
      </c>
      <c r="E313" s="21" t="s">
        <v>512</v>
      </c>
      <c r="F313" s="21" t="s">
        <v>67</v>
      </c>
      <c r="G313" s="21" t="s">
        <v>68</v>
      </c>
      <c r="H313" s="21" t="n">
        <v>135388</v>
      </c>
      <c r="I313" s="21" t="s">
        <v>69</v>
      </c>
      <c r="J313" s="21" t="s">
        <v>100</v>
      </c>
      <c r="K313" s="21" t="s">
        <v>71</v>
      </c>
      <c r="L313" s="21" t="s">
        <v>403</v>
      </c>
      <c r="M313" s="21" t="s">
        <v>73</v>
      </c>
      <c r="N313" s="21" t="s">
        <v>1574</v>
      </c>
      <c r="O313" s="21" t="s">
        <v>1574</v>
      </c>
      <c r="P313" s="22" t="n">
        <v>172176</v>
      </c>
      <c r="Q313" s="21" t="s">
        <v>1575</v>
      </c>
      <c r="R313" s="21" t="s">
        <v>1576</v>
      </c>
      <c r="S313" s="21"/>
      <c r="T313" s="21"/>
      <c r="U313" s="21" t="s">
        <v>1434</v>
      </c>
      <c r="V313" s="21" t="s">
        <v>1434</v>
      </c>
      <c r="W313" s="21" t="s">
        <v>1434</v>
      </c>
      <c r="X313" s="21" t="s">
        <v>79</v>
      </c>
      <c r="Y313" s="21" t="n">
        <v>45</v>
      </c>
      <c r="Z313" s="21"/>
      <c r="AA313" s="21" t="n">
        <v>7080675</v>
      </c>
      <c r="AB313" s="21" t="s">
        <v>1436</v>
      </c>
      <c r="AC313" s="23" t="n">
        <v>30.75</v>
      </c>
      <c r="AD313" s="23" t="n">
        <v>1383.75</v>
      </c>
      <c r="AE313" s="21" t="s">
        <v>1574</v>
      </c>
      <c r="AF313" s="24" t="n">
        <v>21.15</v>
      </c>
      <c r="AG313" s="25" t="n">
        <v>282.778875</v>
      </c>
      <c r="AH313" s="25" t="n">
        <v>8.994375</v>
      </c>
      <c r="AI313" s="26" t="n">
        <v>45</v>
      </c>
      <c r="AJ313" s="26" t="n">
        <v>47</v>
      </c>
      <c r="AK313" s="26" t="n">
        <v>0</v>
      </c>
      <c r="AL313" s="26" t="n">
        <v>-2</v>
      </c>
      <c r="AM313" s="27" t="s">
        <v>1437</v>
      </c>
      <c r="AN313" s="28" t="s">
        <v>1446</v>
      </c>
      <c r="AO313" s="28" t="s">
        <v>912</v>
      </c>
      <c r="AP313" s="29" t="n">
        <v>44425</v>
      </c>
      <c r="AQ313" s="29" t="n">
        <v>44443</v>
      </c>
      <c r="AR313" s="29" t="n">
        <v>44478</v>
      </c>
      <c r="AS313" s="30" t="n">
        <v>44478</v>
      </c>
      <c r="AT313" s="31"/>
      <c r="AU313" s="32" t="s">
        <v>1577</v>
      </c>
      <c r="AV313" s="21"/>
      <c r="AW313" s="27"/>
      <c r="AX313" s="33" t="s">
        <v>1578</v>
      </c>
      <c r="AY313" s="33" t="s">
        <v>1574</v>
      </c>
      <c r="AZ313" s="21" t="n">
        <v>172176</v>
      </c>
      <c r="BA313" s="21" t="s">
        <v>1579</v>
      </c>
      <c r="BB313" s="21" t="s">
        <v>1576</v>
      </c>
      <c r="BC313" s="21" t="s">
        <v>86</v>
      </c>
      <c r="BD313" s="21" t="s">
        <v>87</v>
      </c>
      <c r="BE313" s="21" t="s">
        <v>1580</v>
      </c>
      <c r="BF313" s="21" t="s">
        <v>1570</v>
      </c>
      <c r="BG313" s="21" t="s">
        <v>245</v>
      </c>
      <c r="BH313" s="21" t="s">
        <v>246</v>
      </c>
      <c r="BI313" s="21" t="s">
        <v>518</v>
      </c>
      <c r="BJ313" s="21" t="n">
        <v>45</v>
      </c>
      <c r="BK313" s="21" t="n">
        <v>30.75</v>
      </c>
      <c r="BL313" s="21" t="n">
        <f aca="false">BJ313*BK313</f>
        <v>1383.75</v>
      </c>
      <c r="BM313" s="21" t="s">
        <v>576</v>
      </c>
      <c r="BN313" s="21" t="n">
        <v>6404199000</v>
      </c>
    </row>
    <row r="314" customFormat="false" ht="28.9" hidden="false" customHeight="false" outlineLevel="0" collapsed="false">
      <c r="A314" s="21" t="n">
        <v>2000</v>
      </c>
      <c r="B314" s="21" t="n">
        <v>100299080</v>
      </c>
      <c r="C314" s="21" t="n">
        <v>10</v>
      </c>
      <c r="D314" s="21" t="s">
        <v>614</v>
      </c>
      <c r="E314" s="21" t="s">
        <v>615</v>
      </c>
      <c r="F314" s="21" t="s">
        <v>616</v>
      </c>
      <c r="G314" s="21" t="s">
        <v>68</v>
      </c>
      <c r="H314" s="21" t="n">
        <v>135388</v>
      </c>
      <c r="I314" s="21" t="s">
        <v>69</v>
      </c>
      <c r="J314" s="21" t="s">
        <v>100</v>
      </c>
      <c r="K314" s="21" t="s">
        <v>71</v>
      </c>
      <c r="L314" s="21" t="s">
        <v>403</v>
      </c>
      <c r="M314" s="21" t="s">
        <v>73</v>
      </c>
      <c r="N314" s="21" t="s">
        <v>1581</v>
      </c>
      <c r="O314" s="21" t="s">
        <v>1581</v>
      </c>
      <c r="P314" s="22" t="n">
        <v>172180</v>
      </c>
      <c r="Q314" s="21" t="s">
        <v>1582</v>
      </c>
      <c r="R314" s="21" t="s">
        <v>1583</v>
      </c>
      <c r="S314" s="21"/>
      <c r="T314" s="21"/>
      <c r="U314" s="21" t="s">
        <v>1434</v>
      </c>
      <c r="V314" s="21" t="s">
        <v>1434</v>
      </c>
      <c r="W314" s="21" t="s">
        <v>1584</v>
      </c>
      <c r="X314" s="21" t="s">
        <v>1027</v>
      </c>
      <c r="Y314" s="21" t="n">
        <v>39</v>
      </c>
      <c r="Z314" s="21"/>
      <c r="AA314" s="21" t="n">
        <v>7080675</v>
      </c>
      <c r="AB314" s="21" t="s">
        <v>1436</v>
      </c>
      <c r="AC314" s="23" t="n">
        <v>30.6</v>
      </c>
      <c r="AD314" s="23" t="n">
        <v>1193.4</v>
      </c>
      <c r="AE314" s="21" t="s">
        <v>1581</v>
      </c>
      <c r="AF314" s="24" t="n">
        <v>18.33</v>
      </c>
      <c r="AG314" s="25" t="n">
        <v>243.89742</v>
      </c>
      <c r="AH314" s="25" t="n">
        <v>7.7571</v>
      </c>
      <c r="AI314" s="26" t="n">
        <v>39</v>
      </c>
      <c r="AJ314" s="26" t="n">
        <v>43</v>
      </c>
      <c r="AK314" s="26" t="n">
        <v>0</v>
      </c>
      <c r="AL314" s="26" t="n">
        <v>-4</v>
      </c>
      <c r="AM314" s="27" t="s">
        <v>1437</v>
      </c>
      <c r="AN314" s="28" t="s">
        <v>912</v>
      </c>
      <c r="AO314" s="28" t="s">
        <v>913</v>
      </c>
      <c r="AP314" s="29" t="n">
        <v>44433</v>
      </c>
      <c r="AQ314" s="29" t="n">
        <f aca="false">AP314+35</f>
        <v>44468</v>
      </c>
      <c r="AR314" s="29" t="n">
        <v>44407</v>
      </c>
      <c r="AS314" s="30" t="n">
        <v>44530</v>
      </c>
      <c r="AT314" s="31"/>
      <c r="AU314" s="32" t="s">
        <v>1577</v>
      </c>
      <c r="AV314" s="21"/>
      <c r="AW314" s="27"/>
      <c r="AX314" s="33" t="s">
        <v>1585</v>
      </c>
      <c r="AY314" s="33" t="s">
        <v>1581</v>
      </c>
      <c r="AZ314" s="21" t="n">
        <v>172180</v>
      </c>
      <c r="BA314" s="21" t="s">
        <v>1586</v>
      </c>
      <c r="BB314" s="21" t="s">
        <v>1583</v>
      </c>
      <c r="BC314" s="21" t="s">
        <v>86</v>
      </c>
      <c r="BD314" s="21" t="s">
        <v>87</v>
      </c>
      <c r="BE314" s="39" t="s">
        <v>1587</v>
      </c>
      <c r="BF314" s="21" t="s">
        <v>118</v>
      </c>
      <c r="BG314" s="21" t="s">
        <v>245</v>
      </c>
      <c r="BH314" s="21" t="s">
        <v>246</v>
      </c>
      <c r="BI314" s="21" t="s">
        <v>624</v>
      </c>
      <c r="BJ314" s="21" t="n">
        <v>39</v>
      </c>
      <c r="BK314" s="21" t="n">
        <v>30.6</v>
      </c>
      <c r="BL314" s="21" t="n">
        <f aca="false">BJ314*BK314</f>
        <v>1193.4</v>
      </c>
      <c r="BM314" s="21" t="s">
        <v>576</v>
      </c>
      <c r="BN314" s="21" t="n">
        <v>6404199000</v>
      </c>
    </row>
    <row r="315" customFormat="false" ht="28.9" hidden="false" customHeight="false" outlineLevel="0" collapsed="false">
      <c r="A315" s="21" t="n">
        <v>2000</v>
      </c>
      <c r="B315" s="21" t="n">
        <v>100299345</v>
      </c>
      <c r="C315" s="21" t="n">
        <v>10</v>
      </c>
      <c r="D315" s="21" t="s">
        <v>614</v>
      </c>
      <c r="E315" s="21" t="s">
        <v>615</v>
      </c>
      <c r="F315" s="21" t="s">
        <v>616</v>
      </c>
      <c r="G315" s="21" t="s">
        <v>68</v>
      </c>
      <c r="H315" s="21" t="n">
        <v>135388</v>
      </c>
      <c r="I315" s="21" t="s">
        <v>69</v>
      </c>
      <c r="J315" s="21" t="s">
        <v>100</v>
      </c>
      <c r="K315" s="21" t="s">
        <v>71</v>
      </c>
      <c r="L315" s="21" t="s">
        <v>403</v>
      </c>
      <c r="M315" s="21" t="s">
        <v>73</v>
      </c>
      <c r="N315" s="21" t="s">
        <v>1588</v>
      </c>
      <c r="O315" s="21" t="s">
        <v>1588</v>
      </c>
      <c r="P315" s="22" t="n">
        <v>172181</v>
      </c>
      <c r="Q315" s="21" t="s">
        <v>1564</v>
      </c>
      <c r="R315" s="21" t="s">
        <v>1589</v>
      </c>
      <c r="S315" s="21"/>
      <c r="T315" s="21"/>
      <c r="U315" s="21" t="s">
        <v>1536</v>
      </c>
      <c r="V315" s="21" t="s">
        <v>1536</v>
      </c>
      <c r="W315" s="21" t="s">
        <v>1590</v>
      </c>
      <c r="X315" s="21" t="s">
        <v>1027</v>
      </c>
      <c r="Y315" s="21" t="n">
        <v>40</v>
      </c>
      <c r="Z315" s="21"/>
      <c r="AA315" s="21" t="n">
        <v>7080675</v>
      </c>
      <c r="AB315" s="21" t="s">
        <v>1436</v>
      </c>
      <c r="AC315" s="23" t="n">
        <v>32.25</v>
      </c>
      <c r="AD315" s="23" t="n">
        <v>1290</v>
      </c>
      <c r="AE315" s="21" t="s">
        <v>1588</v>
      </c>
      <c r="AF315" s="24" t="n">
        <v>18.8</v>
      </c>
      <c r="AG315" s="25" t="n">
        <v>263.437</v>
      </c>
      <c r="AH315" s="25" t="n">
        <v>8.385</v>
      </c>
      <c r="AI315" s="26" t="n">
        <v>40</v>
      </c>
      <c r="AJ315" s="26" t="n">
        <v>40</v>
      </c>
      <c r="AK315" s="26" t="n">
        <v>0</v>
      </c>
      <c r="AL315" s="26" t="n">
        <v>0</v>
      </c>
      <c r="AM315" s="27" t="s">
        <v>1437</v>
      </c>
      <c r="AN315" s="28" t="s">
        <v>1538</v>
      </c>
      <c r="AO315" s="28" t="s">
        <v>1012</v>
      </c>
      <c r="AP315" s="29" t="n">
        <v>44479</v>
      </c>
      <c r="AQ315" s="29" t="n">
        <f aca="false">AP315+35</f>
        <v>44514</v>
      </c>
      <c r="AR315" s="29" t="n">
        <v>44518</v>
      </c>
      <c r="AS315" s="30" t="n">
        <f aca="false">AP315+65</f>
        <v>44544</v>
      </c>
      <c r="AT315" s="31"/>
      <c r="AU315" s="32" t="s">
        <v>1566</v>
      </c>
      <c r="AV315" s="21"/>
      <c r="AW315" s="27"/>
      <c r="AX315" s="33" t="s">
        <v>1591</v>
      </c>
      <c r="AY315" s="33" t="s">
        <v>1588</v>
      </c>
      <c r="AZ315" s="21" t="n">
        <v>172181</v>
      </c>
      <c r="BA315" s="21" t="s">
        <v>1592</v>
      </c>
      <c r="BB315" s="21" t="s">
        <v>1589</v>
      </c>
      <c r="BC315" s="21" t="s">
        <v>86</v>
      </c>
      <c r="BD315" s="21" t="s">
        <v>87</v>
      </c>
      <c r="BE315" s="39" t="s">
        <v>1587</v>
      </c>
      <c r="BF315" s="21" t="s">
        <v>118</v>
      </c>
      <c r="BG315" s="21" t="s">
        <v>245</v>
      </c>
      <c r="BH315" s="21" t="s">
        <v>246</v>
      </c>
      <c r="BI315" s="21" t="s">
        <v>624</v>
      </c>
      <c r="BJ315" s="21" t="n">
        <v>40</v>
      </c>
      <c r="BK315" s="21" t="n">
        <v>32.25</v>
      </c>
      <c r="BL315" s="21" t="n">
        <f aca="false">BJ315*BK315</f>
        <v>1290</v>
      </c>
      <c r="BM315" s="21" t="s">
        <v>576</v>
      </c>
      <c r="BN315" s="21" t="n">
        <v>6404199000</v>
      </c>
    </row>
    <row r="316" customFormat="false" ht="14.45" hidden="false" customHeight="false" outlineLevel="0" collapsed="false">
      <c r="A316" s="21" t="n">
        <v>2000</v>
      </c>
      <c r="B316" s="21" t="n">
        <v>100291330</v>
      </c>
      <c r="C316" s="21" t="n">
        <v>10</v>
      </c>
      <c r="D316" s="21" t="s">
        <v>633</v>
      </c>
      <c r="E316" s="21" t="s">
        <v>634</v>
      </c>
      <c r="F316" s="21" t="s">
        <v>616</v>
      </c>
      <c r="G316" s="21" t="s">
        <v>68</v>
      </c>
      <c r="H316" s="21" t="n">
        <v>135388</v>
      </c>
      <c r="I316" s="21" t="s">
        <v>69</v>
      </c>
      <c r="J316" s="21" t="s">
        <v>100</v>
      </c>
      <c r="K316" s="21" t="s">
        <v>71</v>
      </c>
      <c r="L316" s="21" t="s">
        <v>649</v>
      </c>
      <c r="M316" s="21" t="s">
        <v>101</v>
      </c>
      <c r="N316" s="21" t="s">
        <v>1593</v>
      </c>
      <c r="O316" s="21" t="s">
        <v>1593</v>
      </c>
      <c r="P316" s="22" t="n">
        <v>171325</v>
      </c>
      <c r="Q316" s="21" t="s">
        <v>1594</v>
      </c>
      <c r="R316" s="21" t="s">
        <v>1595</v>
      </c>
      <c r="S316" s="21"/>
      <c r="T316" s="21" t="n">
        <v>6403999690</v>
      </c>
      <c r="U316" s="21" t="s">
        <v>1596</v>
      </c>
      <c r="V316" s="21" t="s">
        <v>1596</v>
      </c>
      <c r="W316" s="21" t="s">
        <v>1597</v>
      </c>
      <c r="X316" s="21" t="s">
        <v>1598</v>
      </c>
      <c r="Y316" s="21" t="n">
        <v>24</v>
      </c>
      <c r="Z316" s="21"/>
      <c r="AA316" s="21" t="n">
        <v>6757636</v>
      </c>
      <c r="AB316" s="21" t="s">
        <v>105</v>
      </c>
      <c r="AC316" s="23" t="n">
        <v>23.03</v>
      </c>
      <c r="AD316" s="23" t="n">
        <v>552.72</v>
      </c>
      <c r="AE316" s="21" t="s">
        <v>1593</v>
      </c>
      <c r="AF316" s="24" t="n">
        <v>30</v>
      </c>
      <c r="AG316" s="25" t="n">
        <v>117.262536</v>
      </c>
      <c r="AH316" s="25" t="n">
        <v>3.59268</v>
      </c>
      <c r="AI316" s="26" t="n">
        <v>24</v>
      </c>
      <c r="AJ316" s="26" t="n">
        <v>10</v>
      </c>
      <c r="AK316" s="26" t="n">
        <v>0</v>
      </c>
      <c r="AL316" s="26" t="n">
        <v>14</v>
      </c>
      <c r="AM316" s="27" t="s">
        <v>106</v>
      </c>
      <c r="AN316" s="28" t="s">
        <v>1155</v>
      </c>
      <c r="AO316" s="28" t="s">
        <v>1502</v>
      </c>
      <c r="AP316" s="29" t="n">
        <v>44433</v>
      </c>
      <c r="AQ316" s="29" t="n">
        <v>44464</v>
      </c>
      <c r="AR316" s="29" t="n">
        <v>44453</v>
      </c>
      <c r="AS316" s="30" t="n">
        <v>44510</v>
      </c>
      <c r="AT316" s="31" t="n">
        <v>44409</v>
      </c>
      <c r="AU316" s="32" t="s">
        <v>1599</v>
      </c>
      <c r="AV316" s="21"/>
      <c r="AW316" s="27"/>
      <c r="AX316" s="33" t="s">
        <v>1600</v>
      </c>
      <c r="AY316" s="33" t="s">
        <v>1593</v>
      </c>
      <c r="AZ316" s="21" t="n">
        <v>171325</v>
      </c>
      <c r="BA316" s="21" t="s">
        <v>1601</v>
      </c>
      <c r="BB316" s="21" t="s">
        <v>1595</v>
      </c>
      <c r="BC316" s="21" t="s">
        <v>86</v>
      </c>
      <c r="BD316" s="21" t="s">
        <v>87</v>
      </c>
      <c r="BE316" s="21" t="s">
        <v>110</v>
      </c>
      <c r="BF316" s="21" t="s">
        <v>944</v>
      </c>
      <c r="BG316" s="21" t="s">
        <v>89</v>
      </c>
      <c r="BH316" s="21" t="s">
        <v>90</v>
      </c>
      <c r="BI316" s="21" t="s">
        <v>642</v>
      </c>
      <c r="BJ316" s="21" t="n">
        <v>24</v>
      </c>
      <c r="BK316" s="21" t="n">
        <v>23.03</v>
      </c>
      <c r="BL316" s="21" t="n">
        <f aca="false">BJ316*BK316</f>
        <v>552.72</v>
      </c>
      <c r="BM316" s="21" t="s">
        <v>194</v>
      </c>
      <c r="BN316" s="21" t="n">
        <v>6403999600</v>
      </c>
      <c r="BO316" s="21"/>
    </row>
    <row r="317" customFormat="false" ht="14.45" hidden="false" customHeight="false" outlineLevel="0" collapsed="false">
      <c r="A317" s="21" t="n">
        <v>2000</v>
      </c>
      <c r="B317" s="21" t="n">
        <v>100293034</v>
      </c>
      <c r="C317" s="21" t="n">
        <v>10</v>
      </c>
      <c r="D317" s="21" t="s">
        <v>633</v>
      </c>
      <c r="E317" s="21" t="s">
        <v>634</v>
      </c>
      <c r="F317" s="21" t="s">
        <v>616</v>
      </c>
      <c r="G317" s="21" t="s">
        <v>68</v>
      </c>
      <c r="H317" s="21" t="n">
        <v>135388</v>
      </c>
      <c r="I317" s="21" t="s">
        <v>69</v>
      </c>
      <c r="J317" s="21" t="s">
        <v>100</v>
      </c>
      <c r="K317" s="21" t="s">
        <v>71</v>
      </c>
      <c r="L317" s="21" t="s">
        <v>403</v>
      </c>
      <c r="M317" s="21" t="s">
        <v>73</v>
      </c>
      <c r="N317" s="21" t="s">
        <v>1602</v>
      </c>
      <c r="O317" s="21" t="s">
        <v>1602</v>
      </c>
      <c r="P317" s="22" t="n">
        <v>172584</v>
      </c>
      <c r="Q317" s="21" t="s">
        <v>94</v>
      </c>
      <c r="R317" s="21" t="s">
        <v>1603</v>
      </c>
      <c r="S317" s="21"/>
      <c r="T317" s="21" t="n">
        <v>6404199000</v>
      </c>
      <c r="U317" s="21" t="s">
        <v>1501</v>
      </c>
      <c r="V317" s="21" t="s">
        <v>1501</v>
      </c>
      <c r="W317" s="21" t="s">
        <v>1597</v>
      </c>
      <c r="X317" s="21" t="s">
        <v>1598</v>
      </c>
      <c r="Y317" s="21" t="n">
        <v>196</v>
      </c>
      <c r="Z317" s="21"/>
      <c r="AA317" s="21" t="n">
        <v>7003087</v>
      </c>
      <c r="AB317" s="21" t="s">
        <v>1512</v>
      </c>
      <c r="AC317" s="23" t="n">
        <v>21.68</v>
      </c>
      <c r="AD317" s="23" t="n">
        <v>4249.28</v>
      </c>
      <c r="AE317" s="21" t="s">
        <v>1602</v>
      </c>
      <c r="AF317" s="24" t="n">
        <v>92.12</v>
      </c>
      <c r="AG317" s="25" t="n">
        <v>873.804064</v>
      </c>
      <c r="AH317" s="25" t="n">
        <v>27.62032</v>
      </c>
      <c r="AI317" s="26" t="n">
        <v>196</v>
      </c>
      <c r="AJ317" s="26"/>
      <c r="AK317" s="26"/>
      <c r="AL317" s="26"/>
      <c r="AM317" s="27" t="s">
        <v>81</v>
      </c>
      <c r="AN317" s="28" t="s">
        <v>1155</v>
      </c>
      <c r="AO317" s="28" t="s">
        <v>1502</v>
      </c>
      <c r="AP317" s="29" t="n">
        <v>44433</v>
      </c>
      <c r="AQ317" s="29" t="n">
        <v>44464</v>
      </c>
      <c r="AR317" s="29" t="n">
        <v>44453</v>
      </c>
      <c r="AS317" s="30" t="n">
        <v>44510</v>
      </c>
      <c r="AT317" s="31" t="n">
        <v>44455</v>
      </c>
      <c r="AU317" s="32" t="s">
        <v>1604</v>
      </c>
      <c r="AV317" s="21"/>
      <c r="AW317" s="27"/>
      <c r="AX317" s="33" t="s">
        <v>1605</v>
      </c>
      <c r="AY317" s="33" t="s">
        <v>1602</v>
      </c>
      <c r="AZ317" s="21" t="n">
        <v>172584</v>
      </c>
      <c r="BA317" s="21" t="s">
        <v>1606</v>
      </c>
      <c r="BB317" s="21" t="s">
        <v>1603</v>
      </c>
      <c r="BC317" s="21" t="s">
        <v>86</v>
      </c>
      <c r="BD317" s="21" t="s">
        <v>87</v>
      </c>
      <c r="BE317" s="21" t="s">
        <v>118</v>
      </c>
      <c r="BF317" s="21" t="s">
        <v>88</v>
      </c>
      <c r="BG317" s="21" t="s">
        <v>89</v>
      </c>
      <c r="BH317" s="21" t="s">
        <v>90</v>
      </c>
      <c r="BI317" s="21" t="s">
        <v>642</v>
      </c>
      <c r="BJ317" s="21" t="n">
        <v>196</v>
      </c>
      <c r="BK317" s="21" t="n">
        <v>21.68</v>
      </c>
      <c r="BL317" s="21" t="n">
        <f aca="false">BJ317*BK317</f>
        <v>4249.28</v>
      </c>
      <c r="BM317" s="21" t="s">
        <v>1607</v>
      </c>
      <c r="BN317" s="21" t="n">
        <v>6404199000</v>
      </c>
      <c r="BO317" s="21"/>
    </row>
    <row r="318" customFormat="false" ht="14.45" hidden="false" customHeight="false" outlineLevel="0" collapsed="false">
      <c r="A318" s="21" t="n">
        <v>2000</v>
      </c>
      <c r="B318" s="21" t="n">
        <v>100293042</v>
      </c>
      <c r="C318" s="21" t="n">
        <v>10</v>
      </c>
      <c r="D318" s="21" t="s">
        <v>633</v>
      </c>
      <c r="E318" s="21" t="s">
        <v>634</v>
      </c>
      <c r="F318" s="21" t="s">
        <v>616</v>
      </c>
      <c r="G318" s="21" t="s">
        <v>68</v>
      </c>
      <c r="H318" s="21" t="n">
        <v>135388</v>
      </c>
      <c r="I318" s="21" t="s">
        <v>69</v>
      </c>
      <c r="J318" s="21" t="s">
        <v>100</v>
      </c>
      <c r="K318" s="21" t="s">
        <v>71</v>
      </c>
      <c r="L318" s="21" t="s">
        <v>72</v>
      </c>
      <c r="M318" s="21" t="s">
        <v>73</v>
      </c>
      <c r="N318" s="21" t="s">
        <v>1608</v>
      </c>
      <c r="O318" s="21" t="s">
        <v>1608</v>
      </c>
      <c r="P318" s="22" t="n">
        <v>172585</v>
      </c>
      <c r="Q318" s="21" t="s">
        <v>94</v>
      </c>
      <c r="R318" s="21" t="s">
        <v>1603</v>
      </c>
      <c r="S318" s="21"/>
      <c r="T318" s="21" t="n">
        <v>6404199000</v>
      </c>
      <c r="U318" s="21" t="s">
        <v>1501</v>
      </c>
      <c r="V318" s="21" t="s">
        <v>1501</v>
      </c>
      <c r="W318" s="21" t="s">
        <v>1597</v>
      </c>
      <c r="X318" s="21" t="s">
        <v>1598</v>
      </c>
      <c r="Y318" s="21" t="n">
        <v>326</v>
      </c>
      <c r="Z318" s="21"/>
      <c r="AA318" s="21" t="n">
        <v>7003087</v>
      </c>
      <c r="AB318" s="21" t="s">
        <v>1512</v>
      </c>
      <c r="AC318" s="23" t="n">
        <v>28.05</v>
      </c>
      <c r="AD318" s="23" t="n">
        <v>9144.3</v>
      </c>
      <c r="AE318" s="21" t="s">
        <v>1608</v>
      </c>
      <c r="AF318" s="24" t="n">
        <v>153.22</v>
      </c>
      <c r="AG318" s="25" t="n">
        <v>1871.39159</v>
      </c>
      <c r="AH318" s="25" t="n">
        <v>59.43795</v>
      </c>
      <c r="AI318" s="26" t="n">
        <v>326</v>
      </c>
      <c r="AJ318" s="26"/>
      <c r="AK318" s="26"/>
      <c r="AL318" s="26"/>
      <c r="AM318" s="27" t="s">
        <v>81</v>
      </c>
      <c r="AN318" s="28" t="s">
        <v>1155</v>
      </c>
      <c r="AO318" s="28" t="s">
        <v>1502</v>
      </c>
      <c r="AP318" s="29" t="n">
        <v>44433</v>
      </c>
      <c r="AQ318" s="29" t="n">
        <v>44464</v>
      </c>
      <c r="AR318" s="29" t="n">
        <v>44453</v>
      </c>
      <c r="AS318" s="30" t="n">
        <v>44510</v>
      </c>
      <c r="AT318" s="31" t="n">
        <v>44455</v>
      </c>
      <c r="AU318" s="32" t="s">
        <v>1604</v>
      </c>
      <c r="AV318" s="21"/>
      <c r="AW318" s="27"/>
      <c r="AX318" s="33" t="s">
        <v>1609</v>
      </c>
      <c r="AY318" s="33" t="s">
        <v>1608</v>
      </c>
      <c r="AZ318" s="21" t="n">
        <v>172585</v>
      </c>
      <c r="BA318" s="21" t="s">
        <v>1610</v>
      </c>
      <c r="BB318" s="21" t="s">
        <v>1603</v>
      </c>
      <c r="BC318" s="21" t="s">
        <v>86</v>
      </c>
      <c r="BD318" s="21" t="s">
        <v>87</v>
      </c>
      <c r="BE318" s="21" t="s">
        <v>1611</v>
      </c>
      <c r="BF318" s="21" t="s">
        <v>88</v>
      </c>
      <c r="BG318" s="21" t="s">
        <v>89</v>
      </c>
      <c r="BH318" s="21" t="s">
        <v>90</v>
      </c>
      <c r="BI318" s="21" t="s">
        <v>642</v>
      </c>
      <c r="BJ318" s="21" t="n">
        <v>326</v>
      </c>
      <c r="BK318" s="21" t="n">
        <v>28.05</v>
      </c>
      <c r="BL318" s="21" t="n">
        <f aca="false">BJ318*BK318</f>
        <v>9144.3</v>
      </c>
      <c r="BM318" s="21" t="s">
        <v>587</v>
      </c>
      <c r="BN318" s="21" t="n">
        <v>6404199000</v>
      </c>
      <c r="BO318" s="21"/>
    </row>
    <row r="319" customFormat="false" ht="14.45" hidden="false" customHeight="false" outlineLevel="0" collapsed="false">
      <c r="A319" s="21" t="n">
        <v>2000</v>
      </c>
      <c r="B319" s="21" t="n">
        <v>100293050</v>
      </c>
      <c r="C319" s="21" t="n">
        <v>10</v>
      </c>
      <c r="D319" s="21" t="s">
        <v>633</v>
      </c>
      <c r="E319" s="21" t="s">
        <v>634</v>
      </c>
      <c r="F319" s="21" t="s">
        <v>616</v>
      </c>
      <c r="G319" s="21" t="s">
        <v>68</v>
      </c>
      <c r="H319" s="21" t="n">
        <v>135388</v>
      </c>
      <c r="I319" s="21" t="s">
        <v>69</v>
      </c>
      <c r="J319" s="21" t="s">
        <v>100</v>
      </c>
      <c r="K319" s="21" t="s">
        <v>71</v>
      </c>
      <c r="L319" s="21" t="s">
        <v>72</v>
      </c>
      <c r="M319" s="21" t="s">
        <v>73</v>
      </c>
      <c r="N319" s="21" t="s">
        <v>1612</v>
      </c>
      <c r="O319" s="21" t="s">
        <v>1612</v>
      </c>
      <c r="P319" s="22" t="n">
        <v>172586</v>
      </c>
      <c r="Q319" s="21" t="s">
        <v>94</v>
      </c>
      <c r="R319" s="21" t="s">
        <v>1613</v>
      </c>
      <c r="S319" s="21"/>
      <c r="T319" s="21" t="n">
        <v>6404199000</v>
      </c>
      <c r="U319" s="21" t="s">
        <v>1501</v>
      </c>
      <c r="V319" s="21" t="s">
        <v>1501</v>
      </c>
      <c r="W319" s="21" t="s">
        <v>1597</v>
      </c>
      <c r="X319" s="21" t="s">
        <v>1598</v>
      </c>
      <c r="Y319" s="21" t="n">
        <v>296</v>
      </c>
      <c r="Z319" s="21"/>
      <c r="AA319" s="21" t="n">
        <v>7003087</v>
      </c>
      <c r="AB319" s="21" t="s">
        <v>1512</v>
      </c>
      <c r="AC319" s="23" t="n">
        <v>17.85</v>
      </c>
      <c r="AD319" s="23" t="n">
        <v>5283.6</v>
      </c>
      <c r="AE319" s="21" t="s">
        <v>1612</v>
      </c>
      <c r="AF319" s="24" t="n">
        <v>139.12</v>
      </c>
      <c r="AG319" s="25" t="n">
        <v>1091.41268</v>
      </c>
      <c r="AH319" s="25" t="n">
        <v>34.3434</v>
      </c>
      <c r="AI319" s="26" t="n">
        <v>296</v>
      </c>
      <c r="AJ319" s="26"/>
      <c r="AK319" s="26"/>
      <c r="AL319" s="26"/>
      <c r="AM319" s="27" t="s">
        <v>81</v>
      </c>
      <c r="AN319" s="28" t="s">
        <v>1155</v>
      </c>
      <c r="AO319" s="28" t="s">
        <v>1502</v>
      </c>
      <c r="AP319" s="29" t="n">
        <v>44433</v>
      </c>
      <c r="AQ319" s="29" t="n">
        <v>44464</v>
      </c>
      <c r="AR319" s="29" t="n">
        <v>44453</v>
      </c>
      <c r="AS319" s="30" t="n">
        <v>44510</v>
      </c>
      <c r="AT319" s="31" t="n">
        <v>44455</v>
      </c>
      <c r="AU319" s="32" t="s">
        <v>1604</v>
      </c>
      <c r="AV319" s="21"/>
      <c r="AW319" s="27"/>
      <c r="AX319" s="33" t="s">
        <v>1614</v>
      </c>
      <c r="AY319" s="33" t="s">
        <v>1612</v>
      </c>
      <c r="AZ319" s="21" t="n">
        <v>172586</v>
      </c>
      <c r="BA319" s="21" t="s">
        <v>1615</v>
      </c>
      <c r="BB319" s="21" t="s">
        <v>1613</v>
      </c>
      <c r="BC319" s="21" t="s">
        <v>86</v>
      </c>
      <c r="BD319" s="21" t="s">
        <v>87</v>
      </c>
      <c r="BE319" s="21" t="s">
        <v>88</v>
      </c>
      <c r="BF319" s="21" t="s">
        <v>118</v>
      </c>
      <c r="BG319" s="21" t="s">
        <v>89</v>
      </c>
      <c r="BH319" s="21" t="s">
        <v>90</v>
      </c>
      <c r="BI319" s="21" t="s">
        <v>642</v>
      </c>
      <c r="BJ319" s="21" t="n">
        <v>296</v>
      </c>
      <c r="BK319" s="21" t="n">
        <v>17.85</v>
      </c>
      <c r="BL319" s="21" t="n">
        <f aca="false">BJ319*BK319</f>
        <v>5283.6</v>
      </c>
      <c r="BM319" s="21" t="s">
        <v>587</v>
      </c>
      <c r="BN319" s="21" t="n">
        <v>6404199000</v>
      </c>
      <c r="BO319" s="21"/>
    </row>
    <row r="320" customFormat="false" ht="14.45" hidden="false" customHeight="false" outlineLevel="0" collapsed="false">
      <c r="A320" s="21" t="n">
        <v>2000</v>
      </c>
      <c r="B320" s="21" t="n">
        <v>100293057</v>
      </c>
      <c r="C320" s="21" t="n">
        <v>10</v>
      </c>
      <c r="D320" s="21" t="s">
        <v>633</v>
      </c>
      <c r="E320" s="21" t="s">
        <v>634</v>
      </c>
      <c r="F320" s="21" t="s">
        <v>616</v>
      </c>
      <c r="G320" s="21" t="s">
        <v>68</v>
      </c>
      <c r="H320" s="21" t="n">
        <v>135388</v>
      </c>
      <c r="I320" s="21" t="s">
        <v>69</v>
      </c>
      <c r="J320" s="21" t="s">
        <v>100</v>
      </c>
      <c r="K320" s="21" t="s">
        <v>71</v>
      </c>
      <c r="L320" s="21" t="s">
        <v>72</v>
      </c>
      <c r="M320" s="21" t="s">
        <v>73</v>
      </c>
      <c r="N320" s="21" t="s">
        <v>1616</v>
      </c>
      <c r="O320" s="21" t="s">
        <v>1616</v>
      </c>
      <c r="P320" s="22" t="n">
        <v>372587</v>
      </c>
      <c r="Q320" s="21" t="s">
        <v>94</v>
      </c>
      <c r="R320" s="21" t="s">
        <v>1617</v>
      </c>
      <c r="S320" s="21"/>
      <c r="T320" s="21" t="n">
        <v>6404199000</v>
      </c>
      <c r="U320" s="21" t="s">
        <v>1501</v>
      </c>
      <c r="V320" s="21" t="s">
        <v>1501</v>
      </c>
      <c r="W320" s="21" t="s">
        <v>1597</v>
      </c>
      <c r="X320" s="21" t="s">
        <v>1598</v>
      </c>
      <c r="Y320" s="21" t="n">
        <v>30</v>
      </c>
      <c r="Z320" s="21"/>
      <c r="AA320" s="21" t="n">
        <v>7003087</v>
      </c>
      <c r="AB320" s="21" t="s">
        <v>1512</v>
      </c>
      <c r="AC320" s="23" t="n">
        <v>11.48</v>
      </c>
      <c r="AD320" s="23" t="n">
        <v>344.4</v>
      </c>
      <c r="AE320" s="21" t="s">
        <v>1616</v>
      </c>
      <c r="AF320" s="24" t="n">
        <v>14.1</v>
      </c>
      <c r="AG320" s="25" t="n">
        <v>72.14772</v>
      </c>
      <c r="AH320" s="25" t="n">
        <v>2.2386</v>
      </c>
      <c r="AI320" s="26" t="n">
        <v>30</v>
      </c>
      <c r="AJ320" s="26"/>
      <c r="AK320" s="26"/>
      <c r="AL320" s="26"/>
      <c r="AM320" s="27" t="s">
        <v>81</v>
      </c>
      <c r="AN320" s="28" t="s">
        <v>1155</v>
      </c>
      <c r="AO320" s="28" t="s">
        <v>1502</v>
      </c>
      <c r="AP320" s="29" t="n">
        <v>44433</v>
      </c>
      <c r="AQ320" s="29" t="n">
        <v>44464</v>
      </c>
      <c r="AR320" s="29" t="n">
        <v>44453</v>
      </c>
      <c r="AS320" s="30" t="n">
        <v>44510</v>
      </c>
      <c r="AT320" s="31" t="n">
        <v>44455</v>
      </c>
      <c r="AU320" s="32" t="s">
        <v>1604</v>
      </c>
      <c r="AV320" s="21"/>
      <c r="AW320" s="27"/>
      <c r="AX320" s="33" t="s">
        <v>1618</v>
      </c>
      <c r="AY320" s="33" t="s">
        <v>1616</v>
      </c>
      <c r="AZ320" s="21" t="n">
        <v>372587</v>
      </c>
      <c r="BA320" s="21" t="s">
        <v>1619</v>
      </c>
      <c r="BB320" s="21" t="s">
        <v>1617</v>
      </c>
      <c r="BC320" s="21" t="s">
        <v>86</v>
      </c>
      <c r="BD320" s="21" t="s">
        <v>133</v>
      </c>
      <c r="BE320" s="21" t="s">
        <v>88</v>
      </c>
      <c r="BF320" s="21" t="s">
        <v>118</v>
      </c>
      <c r="BG320" s="21" t="s">
        <v>89</v>
      </c>
      <c r="BH320" s="21" t="s">
        <v>90</v>
      </c>
      <c r="BI320" s="21" t="s">
        <v>642</v>
      </c>
      <c r="BJ320" s="21" t="n">
        <v>30</v>
      </c>
      <c r="BK320" s="21" t="n">
        <v>11.48</v>
      </c>
      <c r="BL320" s="21" t="n">
        <f aca="false">BJ320*BK320</f>
        <v>344.4</v>
      </c>
      <c r="BM320" s="21" t="s">
        <v>137</v>
      </c>
      <c r="BN320" s="21" t="n">
        <v>6404199000</v>
      </c>
      <c r="BO320" s="21"/>
    </row>
    <row r="321" customFormat="false" ht="28.9" hidden="false" customHeight="false" outlineLevel="0" collapsed="false">
      <c r="A321" s="21" t="n">
        <v>2000</v>
      </c>
      <c r="B321" s="21" t="n">
        <v>100293019</v>
      </c>
      <c r="C321" s="21" t="n">
        <v>10</v>
      </c>
      <c r="D321" s="21" t="s">
        <v>633</v>
      </c>
      <c r="E321" s="21" t="s">
        <v>634</v>
      </c>
      <c r="F321" s="21" t="s">
        <v>616</v>
      </c>
      <c r="G321" s="21" t="s">
        <v>68</v>
      </c>
      <c r="H321" s="21" t="n">
        <v>135388</v>
      </c>
      <c r="I321" s="21" t="s">
        <v>69</v>
      </c>
      <c r="J321" s="21" t="s">
        <v>100</v>
      </c>
      <c r="K321" s="21" t="s">
        <v>71</v>
      </c>
      <c r="L321" s="21" t="s">
        <v>649</v>
      </c>
      <c r="M321" s="21" t="s">
        <v>101</v>
      </c>
      <c r="N321" s="21" t="s">
        <v>1620</v>
      </c>
      <c r="O321" s="21" t="s">
        <v>1620</v>
      </c>
      <c r="P321" s="22" t="n">
        <v>172551</v>
      </c>
      <c r="Q321" s="21" t="s">
        <v>221</v>
      </c>
      <c r="R321" s="21" t="s">
        <v>1621</v>
      </c>
      <c r="S321" s="21"/>
      <c r="T321" s="21"/>
      <c r="U321" s="21" t="s">
        <v>1597</v>
      </c>
      <c r="V321" s="21" t="s">
        <v>1597</v>
      </c>
      <c r="W321" s="21" t="s">
        <v>1597</v>
      </c>
      <c r="X321" s="21" t="s">
        <v>1027</v>
      </c>
      <c r="Y321" s="21" t="n">
        <v>138</v>
      </c>
      <c r="Z321" s="21"/>
      <c r="AA321" s="21" t="n">
        <v>7003087</v>
      </c>
      <c r="AB321" s="21" t="s">
        <v>1512</v>
      </c>
      <c r="AC321" s="23" t="n">
        <v>25.5</v>
      </c>
      <c r="AD321" s="23" t="n">
        <v>3519</v>
      </c>
      <c r="AE321" s="21" t="s">
        <v>1620</v>
      </c>
      <c r="AF321" s="24" t="n">
        <v>172.5</v>
      </c>
      <c r="AG321" s="25" t="n">
        <v>742.8747</v>
      </c>
      <c r="AH321" s="25" t="n">
        <v>22.8735</v>
      </c>
      <c r="AI321" s="26" t="n">
        <v>138</v>
      </c>
      <c r="AJ321" s="26"/>
      <c r="AK321" s="26"/>
      <c r="AL321" s="26"/>
      <c r="AM321" s="27" t="s">
        <v>81</v>
      </c>
      <c r="AN321" s="28" t="s">
        <v>1155</v>
      </c>
      <c r="AO321" s="28" t="s">
        <v>1502</v>
      </c>
      <c r="AP321" s="29" t="n">
        <v>44433</v>
      </c>
      <c r="AQ321" s="29" t="n">
        <v>44464</v>
      </c>
      <c r="AR321" s="29" t="n">
        <v>44488</v>
      </c>
      <c r="AS321" s="30" t="n">
        <v>44510</v>
      </c>
      <c r="AT321" s="31" t="n">
        <v>44462</v>
      </c>
      <c r="AU321" s="32" t="s">
        <v>1622</v>
      </c>
      <c r="AV321" s="21"/>
      <c r="AW321" s="27"/>
      <c r="AX321" s="33" t="s">
        <v>1623</v>
      </c>
      <c r="AY321" s="33" t="s">
        <v>1620</v>
      </c>
      <c r="AZ321" s="21" t="n">
        <v>172551</v>
      </c>
      <c r="BA321" s="21" t="s">
        <v>1624</v>
      </c>
      <c r="BB321" s="21" t="s">
        <v>1621</v>
      </c>
      <c r="BC321" s="21" t="s">
        <v>86</v>
      </c>
      <c r="BD321" s="21" t="s">
        <v>87</v>
      </c>
      <c r="BE321" s="21" t="s">
        <v>1625</v>
      </c>
      <c r="BF321" s="21" t="s">
        <v>1626</v>
      </c>
      <c r="BG321" s="21" t="s">
        <v>89</v>
      </c>
      <c r="BH321" s="21" t="s">
        <v>90</v>
      </c>
      <c r="BI321" s="21" t="s">
        <v>642</v>
      </c>
      <c r="BJ321" s="21" t="n">
        <v>138</v>
      </c>
      <c r="BK321" s="21" t="n">
        <v>25.5</v>
      </c>
      <c r="BL321" s="21" t="n">
        <f aca="false">BJ321*BK321</f>
        <v>3519</v>
      </c>
      <c r="BM321" s="21" t="s">
        <v>545</v>
      </c>
      <c r="BN321" s="21" t="n">
        <v>6403999300</v>
      </c>
      <c r="BO321" s="21"/>
    </row>
    <row r="322" customFormat="false" ht="28.9" hidden="false" customHeight="false" outlineLevel="0" collapsed="false">
      <c r="A322" s="21" t="n">
        <v>2000</v>
      </c>
      <c r="B322" s="21" t="n">
        <v>100293026</v>
      </c>
      <c r="C322" s="21" t="n">
        <v>10</v>
      </c>
      <c r="D322" s="21" t="s">
        <v>633</v>
      </c>
      <c r="E322" s="21" t="s">
        <v>634</v>
      </c>
      <c r="F322" s="21" t="s">
        <v>616</v>
      </c>
      <c r="G322" s="21" t="s">
        <v>68</v>
      </c>
      <c r="H322" s="21" t="n">
        <v>135388</v>
      </c>
      <c r="I322" s="21" t="s">
        <v>69</v>
      </c>
      <c r="J322" s="21" t="s">
        <v>100</v>
      </c>
      <c r="K322" s="21" t="s">
        <v>71</v>
      </c>
      <c r="L322" s="21" t="s">
        <v>649</v>
      </c>
      <c r="M322" s="21" t="s">
        <v>73</v>
      </c>
      <c r="N322" s="21" t="s">
        <v>1627</v>
      </c>
      <c r="O322" s="21" t="s">
        <v>1627</v>
      </c>
      <c r="P322" s="22" t="n">
        <v>172583</v>
      </c>
      <c r="Q322" s="21" t="s">
        <v>221</v>
      </c>
      <c r="R322" s="21" t="s">
        <v>1621</v>
      </c>
      <c r="S322" s="21"/>
      <c r="T322" s="21"/>
      <c r="U322" s="21" t="s">
        <v>1597</v>
      </c>
      <c r="V322" s="21" t="s">
        <v>1597</v>
      </c>
      <c r="W322" s="21" t="s">
        <v>1597</v>
      </c>
      <c r="X322" s="21" t="s">
        <v>1027</v>
      </c>
      <c r="Y322" s="21" t="n">
        <v>138</v>
      </c>
      <c r="Z322" s="21"/>
      <c r="AA322" s="21" t="n">
        <v>7003087</v>
      </c>
      <c r="AB322" s="21" t="s">
        <v>1512</v>
      </c>
      <c r="AC322" s="23" t="n">
        <v>28.05</v>
      </c>
      <c r="AD322" s="23" t="n">
        <v>3870.9</v>
      </c>
      <c r="AE322" s="21" t="s">
        <v>1627</v>
      </c>
      <c r="AF322" s="24" t="n">
        <v>172.5</v>
      </c>
      <c r="AG322" s="25" t="n">
        <v>813.71217</v>
      </c>
      <c r="AH322" s="25" t="n">
        <v>25.16085</v>
      </c>
      <c r="AI322" s="26" t="n">
        <v>138</v>
      </c>
      <c r="AJ322" s="26"/>
      <c r="AK322" s="26"/>
      <c r="AL322" s="26"/>
      <c r="AM322" s="27" t="s">
        <v>81</v>
      </c>
      <c r="AN322" s="28" t="s">
        <v>1155</v>
      </c>
      <c r="AO322" s="28" t="s">
        <v>1502</v>
      </c>
      <c r="AP322" s="29" t="n">
        <v>44433</v>
      </c>
      <c r="AQ322" s="29" t="n">
        <v>44464</v>
      </c>
      <c r="AR322" s="29" t="n">
        <v>44488</v>
      </c>
      <c r="AS322" s="30" t="n">
        <v>44510</v>
      </c>
      <c r="AT322" s="31" t="n">
        <v>44462</v>
      </c>
      <c r="AU322" s="32" t="s">
        <v>1622</v>
      </c>
      <c r="AV322" s="21"/>
      <c r="AW322" s="27"/>
      <c r="AX322" s="33" t="s">
        <v>1628</v>
      </c>
      <c r="AY322" s="33" t="s">
        <v>1627</v>
      </c>
      <c r="AZ322" s="21" t="n">
        <v>172583</v>
      </c>
      <c r="BA322" s="21" t="s">
        <v>1629</v>
      </c>
      <c r="BB322" s="21" t="s">
        <v>1621</v>
      </c>
      <c r="BC322" s="21" t="s">
        <v>86</v>
      </c>
      <c r="BD322" s="21" t="s">
        <v>87</v>
      </c>
      <c r="BE322" s="21" t="s">
        <v>1630</v>
      </c>
      <c r="BF322" s="21" t="s">
        <v>1631</v>
      </c>
      <c r="BG322" s="21" t="s">
        <v>89</v>
      </c>
      <c r="BH322" s="21" t="s">
        <v>90</v>
      </c>
      <c r="BI322" s="21" t="s">
        <v>642</v>
      </c>
      <c r="BJ322" s="21" t="n">
        <v>138</v>
      </c>
      <c r="BK322" s="21" t="n">
        <v>28.05</v>
      </c>
      <c r="BL322" s="21" t="n">
        <f aca="false">BJ322*BK322</f>
        <v>3870.9</v>
      </c>
      <c r="BM322" s="21" t="s">
        <v>545</v>
      </c>
      <c r="BN322" s="21" t="n">
        <v>6403999300</v>
      </c>
      <c r="BO322" s="21"/>
    </row>
    <row r="323" customFormat="false" ht="14.45" hidden="false" customHeight="false" outlineLevel="0" collapsed="false">
      <c r="A323" s="21" t="n">
        <v>2000</v>
      </c>
      <c r="B323" s="21" t="n">
        <v>100299328</v>
      </c>
      <c r="C323" s="21" t="n">
        <v>10</v>
      </c>
      <c r="D323" s="21" t="s">
        <v>633</v>
      </c>
      <c r="E323" s="21" t="s">
        <v>634</v>
      </c>
      <c r="F323" s="21" t="s">
        <v>616</v>
      </c>
      <c r="G323" s="21" t="s">
        <v>68</v>
      </c>
      <c r="H323" s="21" t="n">
        <v>135388</v>
      </c>
      <c r="I323" s="21" t="s">
        <v>69</v>
      </c>
      <c r="J323" s="21" t="s">
        <v>100</v>
      </c>
      <c r="K323" s="21" t="s">
        <v>71</v>
      </c>
      <c r="L323" s="21" t="s">
        <v>403</v>
      </c>
      <c r="M323" s="21" t="s">
        <v>73</v>
      </c>
      <c r="N323" s="21" t="s">
        <v>1632</v>
      </c>
      <c r="O323" s="21" t="s">
        <v>1632</v>
      </c>
      <c r="P323" s="22" t="n">
        <v>172352</v>
      </c>
      <c r="Q323" s="21" t="s">
        <v>221</v>
      </c>
      <c r="R323" s="21" t="s">
        <v>501</v>
      </c>
      <c r="S323" s="21"/>
      <c r="T323" s="21"/>
      <c r="U323" s="21" t="s">
        <v>1633</v>
      </c>
      <c r="V323" s="21" t="s">
        <v>1633</v>
      </c>
      <c r="W323" s="21" t="s">
        <v>1434</v>
      </c>
      <c r="X323" s="21" t="s">
        <v>1027</v>
      </c>
      <c r="Y323" s="21" t="n">
        <v>33</v>
      </c>
      <c r="Z323" s="21"/>
      <c r="AA323" s="21" t="n">
        <v>7080675</v>
      </c>
      <c r="AB323" s="21" t="s">
        <v>1436</v>
      </c>
      <c r="AC323" s="23" t="n">
        <v>21.67</v>
      </c>
      <c r="AD323" s="23" t="n">
        <v>715.11</v>
      </c>
      <c r="AE323" s="21" t="s">
        <v>1632</v>
      </c>
      <c r="AF323" s="24" t="n">
        <v>41.25</v>
      </c>
      <c r="AG323" s="25" t="n">
        <v>152.201643</v>
      </c>
      <c r="AH323" s="25" t="n">
        <v>4.648215</v>
      </c>
      <c r="AI323" s="26" t="n">
        <v>33</v>
      </c>
      <c r="AJ323" s="26" t="n">
        <v>34</v>
      </c>
      <c r="AK323" s="26" t="n">
        <v>0</v>
      </c>
      <c r="AL323" s="26" t="n">
        <v>-1</v>
      </c>
      <c r="AM323" s="27" t="s">
        <v>1437</v>
      </c>
      <c r="AN323" s="28" t="s">
        <v>912</v>
      </c>
      <c r="AO323" s="28" t="s">
        <v>913</v>
      </c>
      <c r="AP323" s="29" t="n">
        <v>44433</v>
      </c>
      <c r="AQ323" s="29" t="n">
        <f aca="false">AP323+35</f>
        <v>44468</v>
      </c>
      <c r="AR323" s="29" t="n">
        <v>44407</v>
      </c>
      <c r="AS323" s="30" t="n">
        <v>44530</v>
      </c>
      <c r="AT323" s="31"/>
      <c r="AU323" s="32" t="s">
        <v>1634</v>
      </c>
      <c r="AV323" s="21"/>
      <c r="AW323" s="27"/>
      <c r="AX323" s="33" t="s">
        <v>1635</v>
      </c>
      <c r="AY323" s="33" t="s">
        <v>1632</v>
      </c>
      <c r="AZ323" s="21" t="n">
        <v>172352</v>
      </c>
      <c r="BA323" s="21" t="s">
        <v>1636</v>
      </c>
      <c r="BB323" s="21" t="s">
        <v>501</v>
      </c>
      <c r="BC323" s="21" t="s">
        <v>86</v>
      </c>
      <c r="BD323" s="21" t="s">
        <v>87</v>
      </c>
      <c r="BE323" s="21" t="s">
        <v>1637</v>
      </c>
      <c r="BF323" s="39" t="s">
        <v>1638</v>
      </c>
      <c r="BG323" s="21" t="s">
        <v>245</v>
      </c>
      <c r="BH323" s="21" t="s">
        <v>246</v>
      </c>
      <c r="BI323" s="21" t="s">
        <v>642</v>
      </c>
      <c r="BJ323" s="21" t="n">
        <v>33</v>
      </c>
      <c r="BK323" s="21" t="n">
        <v>21.67</v>
      </c>
      <c r="BL323" s="21" t="n">
        <f aca="false">BJ323*BK323</f>
        <v>715.11</v>
      </c>
      <c r="BM323" s="21" t="s">
        <v>1639</v>
      </c>
      <c r="BN323" s="21" t="n">
        <v>6403999300</v>
      </c>
    </row>
    <row r="324" customFormat="false" ht="14.45" hidden="false" customHeight="false" outlineLevel="0" collapsed="false">
      <c r="A324" s="21" t="n">
        <v>2000</v>
      </c>
      <c r="B324" s="21" t="n">
        <v>100298451</v>
      </c>
      <c r="C324" s="21" t="n">
        <v>10</v>
      </c>
      <c r="D324" s="21" t="s">
        <v>633</v>
      </c>
      <c r="E324" s="21" t="s">
        <v>634</v>
      </c>
      <c r="F324" s="21" t="s">
        <v>616</v>
      </c>
      <c r="G324" s="21" t="s">
        <v>68</v>
      </c>
      <c r="H324" s="21" t="n">
        <v>135388</v>
      </c>
      <c r="I324" s="21" t="s">
        <v>69</v>
      </c>
      <c r="J324" s="21" t="s">
        <v>100</v>
      </c>
      <c r="K324" s="21" t="s">
        <v>71</v>
      </c>
      <c r="L324" s="21" t="s">
        <v>72</v>
      </c>
      <c r="M324" s="21" t="s">
        <v>73</v>
      </c>
      <c r="N324" s="21" t="s">
        <v>1640</v>
      </c>
      <c r="O324" s="21" t="s">
        <v>1640</v>
      </c>
      <c r="P324" s="22" t="n">
        <v>173121</v>
      </c>
      <c r="Q324" s="21" t="s">
        <v>221</v>
      </c>
      <c r="R324" s="21" t="s">
        <v>1641</v>
      </c>
      <c r="S324" s="21"/>
      <c r="T324" s="21"/>
      <c r="U324" s="21" t="s">
        <v>1434</v>
      </c>
      <c r="V324" s="21" t="s">
        <v>1434</v>
      </c>
      <c r="W324" s="21" t="s">
        <v>1434</v>
      </c>
      <c r="X324" s="21" t="s">
        <v>1027</v>
      </c>
      <c r="Y324" s="21" t="n">
        <v>48</v>
      </c>
      <c r="Z324" s="21"/>
      <c r="AA324" s="21" t="n">
        <v>7107994</v>
      </c>
      <c r="AB324" s="21" t="s">
        <v>1512</v>
      </c>
      <c r="AC324" s="23" t="n">
        <v>28.05</v>
      </c>
      <c r="AD324" s="23" t="n">
        <v>1346.4</v>
      </c>
      <c r="AE324" s="21" t="s">
        <v>1640</v>
      </c>
      <c r="AF324" s="24" t="n">
        <v>22.56</v>
      </c>
      <c r="AG324" s="25" t="n">
        <v>275.54232</v>
      </c>
      <c r="AH324" s="25" t="n">
        <v>8.7516</v>
      </c>
      <c r="AI324" s="26" t="n">
        <v>48</v>
      </c>
      <c r="AJ324" s="26"/>
      <c r="AK324" s="26"/>
      <c r="AL324" s="26"/>
      <c r="AM324" s="27" t="s">
        <v>81</v>
      </c>
      <c r="AN324" s="28" t="s">
        <v>912</v>
      </c>
      <c r="AO324" s="28" t="s">
        <v>913</v>
      </c>
      <c r="AP324" s="29" t="n">
        <v>44433</v>
      </c>
      <c r="AQ324" s="29" t="n">
        <f aca="false">AP324+35</f>
        <v>44468</v>
      </c>
      <c r="AR324" s="29" t="n">
        <v>44407</v>
      </c>
      <c r="AS324" s="30" t="n">
        <v>44530</v>
      </c>
      <c r="AT324" s="31" t="n">
        <v>44497</v>
      </c>
      <c r="AU324" s="32" t="s">
        <v>1642</v>
      </c>
      <c r="AV324" s="21"/>
      <c r="AW324" s="27"/>
      <c r="AX324" s="33" t="s">
        <v>1643</v>
      </c>
      <c r="AY324" s="33" t="s">
        <v>1640</v>
      </c>
      <c r="AZ324" s="21" t="n">
        <v>173121</v>
      </c>
      <c r="BA324" s="21" t="s">
        <v>1644</v>
      </c>
      <c r="BB324" s="21" t="s">
        <v>1641</v>
      </c>
      <c r="BC324" s="21" t="s">
        <v>86</v>
      </c>
      <c r="BD324" s="21" t="s">
        <v>87</v>
      </c>
      <c r="BE324" s="21" t="s">
        <v>1645</v>
      </c>
      <c r="BF324" s="21" t="s">
        <v>244</v>
      </c>
      <c r="BG324" s="21" t="s">
        <v>245</v>
      </c>
      <c r="BH324" s="21" t="s">
        <v>246</v>
      </c>
      <c r="BI324" s="21" t="s">
        <v>642</v>
      </c>
      <c r="BJ324" s="21" t="n">
        <v>48</v>
      </c>
      <c r="BK324" s="21" t="n">
        <v>28.05</v>
      </c>
      <c r="BL324" s="21" t="n">
        <f aca="false">BJ324*BK324</f>
        <v>1346.4</v>
      </c>
      <c r="BM324" s="21" t="s">
        <v>356</v>
      </c>
      <c r="BN324" s="21" t="n">
        <v>6404199000</v>
      </c>
      <c r="BO324" s="21"/>
    </row>
    <row r="325" customFormat="false" ht="28.9" hidden="false" customHeight="false" outlineLevel="0" collapsed="false">
      <c r="A325" s="21" t="n">
        <v>2000</v>
      </c>
      <c r="B325" s="21" t="n">
        <v>100298674</v>
      </c>
      <c r="C325" s="21" t="n">
        <v>10</v>
      </c>
      <c r="D325" s="21" t="s">
        <v>633</v>
      </c>
      <c r="E325" s="21" t="s">
        <v>634</v>
      </c>
      <c r="F325" s="21" t="s">
        <v>616</v>
      </c>
      <c r="G325" s="21" t="s">
        <v>68</v>
      </c>
      <c r="H325" s="21" t="n">
        <v>135388</v>
      </c>
      <c r="I325" s="21" t="s">
        <v>69</v>
      </c>
      <c r="J325" s="21" t="s">
        <v>100</v>
      </c>
      <c r="K325" s="21" t="s">
        <v>71</v>
      </c>
      <c r="L325" s="21" t="s">
        <v>649</v>
      </c>
      <c r="M325" s="21" t="s">
        <v>101</v>
      </c>
      <c r="N325" s="21" t="s">
        <v>1646</v>
      </c>
      <c r="O325" s="21" t="s">
        <v>1646</v>
      </c>
      <c r="P325" s="22" t="n">
        <v>171979</v>
      </c>
      <c r="Q325" s="21" t="s">
        <v>700</v>
      </c>
      <c r="R325" s="21" t="s">
        <v>780</v>
      </c>
      <c r="S325" s="21"/>
      <c r="T325" s="21"/>
      <c r="U325" s="21" t="s">
        <v>1434</v>
      </c>
      <c r="V325" s="21" t="s">
        <v>1434</v>
      </c>
      <c r="W325" s="21" t="s">
        <v>1434</v>
      </c>
      <c r="X325" s="21" t="s">
        <v>1027</v>
      </c>
      <c r="Y325" s="21" t="n">
        <v>24</v>
      </c>
      <c r="Z325" s="21"/>
      <c r="AA325" s="21" t="n">
        <v>7080675</v>
      </c>
      <c r="AB325" s="21" t="s">
        <v>1436</v>
      </c>
      <c r="AC325" s="23" t="n">
        <v>21.68</v>
      </c>
      <c r="AD325" s="23" t="n">
        <v>520.32</v>
      </c>
      <c r="AE325" s="21" t="s">
        <v>1646</v>
      </c>
      <c r="AF325" s="24" t="n">
        <v>30</v>
      </c>
      <c r="AG325" s="25" t="n">
        <v>110.740416</v>
      </c>
      <c r="AH325" s="25" t="n">
        <v>3.38208</v>
      </c>
      <c r="AI325" s="26" t="n">
        <v>24</v>
      </c>
      <c r="AJ325" s="26" t="n">
        <v>20</v>
      </c>
      <c r="AK325" s="26" t="n">
        <v>0</v>
      </c>
      <c r="AL325" s="26" t="n">
        <v>4</v>
      </c>
      <c r="AM325" s="27" t="s">
        <v>1437</v>
      </c>
      <c r="AN325" s="28" t="s">
        <v>912</v>
      </c>
      <c r="AO325" s="28" t="s">
        <v>913</v>
      </c>
      <c r="AP325" s="29" t="n">
        <v>44433</v>
      </c>
      <c r="AQ325" s="29" t="n">
        <f aca="false">AP325+35</f>
        <v>44468</v>
      </c>
      <c r="AR325" s="29" t="n">
        <v>44407</v>
      </c>
      <c r="AS325" s="30" t="n">
        <v>44530</v>
      </c>
      <c r="AT325" s="31"/>
      <c r="AU325" s="32" t="s">
        <v>1647</v>
      </c>
      <c r="AV325" s="21"/>
      <c r="AW325" s="27"/>
      <c r="AX325" s="33" t="s">
        <v>1648</v>
      </c>
      <c r="AY325" s="33" t="s">
        <v>1646</v>
      </c>
      <c r="AZ325" s="21" t="n">
        <v>171979</v>
      </c>
      <c r="BA325" s="21" t="s">
        <v>1649</v>
      </c>
      <c r="BB325" s="21" t="s">
        <v>780</v>
      </c>
      <c r="BC325" s="21" t="s">
        <v>86</v>
      </c>
      <c r="BD325" s="21" t="s">
        <v>87</v>
      </c>
      <c r="BE325" s="21" t="s">
        <v>1650</v>
      </c>
      <c r="BF325" s="21" t="s">
        <v>1651</v>
      </c>
      <c r="BG325" s="21" t="s">
        <v>245</v>
      </c>
      <c r="BH325" s="21" t="s">
        <v>246</v>
      </c>
      <c r="BI325" s="21" t="s">
        <v>642</v>
      </c>
      <c r="BJ325" s="21" t="n">
        <v>24</v>
      </c>
      <c r="BK325" s="21" t="n">
        <v>21.68</v>
      </c>
      <c r="BL325" s="21" t="n">
        <f aca="false">BJ325*BK325</f>
        <v>520.32</v>
      </c>
      <c r="BM325" s="21" t="s">
        <v>1652</v>
      </c>
      <c r="BN325" s="21" t="n">
        <v>6403999300</v>
      </c>
    </row>
    <row r="326" customFormat="false" ht="28.9" hidden="false" customHeight="false" outlineLevel="0" collapsed="false">
      <c r="A326" s="21" t="n">
        <v>2000</v>
      </c>
      <c r="B326" s="21" t="n">
        <v>100298703</v>
      </c>
      <c r="C326" s="21" t="n">
        <v>10</v>
      </c>
      <c r="D326" s="21" t="s">
        <v>633</v>
      </c>
      <c r="E326" s="21" t="s">
        <v>634</v>
      </c>
      <c r="F326" s="21" t="s">
        <v>616</v>
      </c>
      <c r="G326" s="21" t="s">
        <v>68</v>
      </c>
      <c r="H326" s="21" t="n">
        <v>135388</v>
      </c>
      <c r="I326" s="21" t="s">
        <v>69</v>
      </c>
      <c r="J326" s="21" t="s">
        <v>100</v>
      </c>
      <c r="K326" s="21" t="s">
        <v>71</v>
      </c>
      <c r="L326" s="21" t="s">
        <v>649</v>
      </c>
      <c r="M326" s="21" t="s">
        <v>101</v>
      </c>
      <c r="N326" s="21" t="s">
        <v>1653</v>
      </c>
      <c r="O326" s="21" t="s">
        <v>1653</v>
      </c>
      <c r="P326" s="22" t="n">
        <v>171980</v>
      </c>
      <c r="Q326" s="21" t="s">
        <v>94</v>
      </c>
      <c r="R326" s="21" t="s">
        <v>1654</v>
      </c>
      <c r="S326" s="21"/>
      <c r="T326" s="21"/>
      <c r="U326" s="21" t="s">
        <v>1434</v>
      </c>
      <c r="V326" s="21" t="s">
        <v>1434</v>
      </c>
      <c r="W326" s="21" t="s">
        <v>1434</v>
      </c>
      <c r="X326" s="21" t="s">
        <v>1027</v>
      </c>
      <c r="Y326" s="21" t="n">
        <v>28</v>
      </c>
      <c r="Z326" s="21"/>
      <c r="AA326" s="21" t="n">
        <v>7080675</v>
      </c>
      <c r="AB326" s="21" t="s">
        <v>1436</v>
      </c>
      <c r="AC326" s="23" t="n">
        <v>19.13</v>
      </c>
      <c r="AD326" s="23" t="n">
        <v>535.64</v>
      </c>
      <c r="AE326" s="21" t="s">
        <v>1653</v>
      </c>
      <c r="AF326" s="24" t="n">
        <v>35</v>
      </c>
      <c r="AG326" s="25" t="n">
        <v>114.824332</v>
      </c>
      <c r="AH326" s="25" t="n">
        <v>3.48166</v>
      </c>
      <c r="AI326" s="26" t="n">
        <v>28</v>
      </c>
      <c r="AJ326" s="26" t="n">
        <v>28</v>
      </c>
      <c r="AK326" s="26" t="n">
        <v>0</v>
      </c>
      <c r="AL326" s="26" t="n">
        <v>0</v>
      </c>
      <c r="AM326" s="27" t="s">
        <v>1437</v>
      </c>
      <c r="AN326" s="28" t="s">
        <v>912</v>
      </c>
      <c r="AO326" s="28" t="s">
        <v>913</v>
      </c>
      <c r="AP326" s="29" t="n">
        <v>44433</v>
      </c>
      <c r="AQ326" s="29" t="n">
        <f aca="false">AP326+35</f>
        <v>44468</v>
      </c>
      <c r="AR326" s="29" t="n">
        <v>44407</v>
      </c>
      <c r="AS326" s="30" t="n">
        <v>44530</v>
      </c>
      <c r="AT326" s="31"/>
      <c r="AU326" s="32" t="s">
        <v>1647</v>
      </c>
      <c r="AV326" s="21"/>
      <c r="AW326" s="27"/>
      <c r="AX326" s="33" t="s">
        <v>1655</v>
      </c>
      <c r="AY326" s="33" t="s">
        <v>1653</v>
      </c>
      <c r="AZ326" s="21" t="n">
        <v>171980</v>
      </c>
      <c r="BA326" s="21" t="s">
        <v>1656</v>
      </c>
      <c r="BB326" s="21" t="s">
        <v>1654</v>
      </c>
      <c r="BC326" s="21" t="s">
        <v>86</v>
      </c>
      <c r="BD326" s="21" t="s">
        <v>87</v>
      </c>
      <c r="BE326" s="21" t="s">
        <v>243</v>
      </c>
      <c r="BF326" s="21" t="s">
        <v>1657</v>
      </c>
      <c r="BG326" s="21" t="s">
        <v>245</v>
      </c>
      <c r="BH326" s="21" t="s">
        <v>246</v>
      </c>
      <c r="BI326" s="21" t="s">
        <v>642</v>
      </c>
      <c r="BJ326" s="21" t="n">
        <v>28</v>
      </c>
      <c r="BK326" s="21" t="n">
        <v>19.13</v>
      </c>
      <c r="BL326" s="21" t="n">
        <f aca="false">BJ326*BK326</f>
        <v>535.64</v>
      </c>
      <c r="BM326" s="21" t="s">
        <v>194</v>
      </c>
      <c r="BN326" s="21" t="n">
        <v>6403999300</v>
      </c>
    </row>
    <row r="327" customFormat="false" ht="28.9" hidden="false" customHeight="false" outlineLevel="0" collapsed="false">
      <c r="A327" s="21" t="n">
        <v>2000</v>
      </c>
      <c r="B327" s="21" t="n">
        <v>100298861</v>
      </c>
      <c r="C327" s="21" t="n">
        <v>10</v>
      </c>
      <c r="D327" s="21" t="s">
        <v>633</v>
      </c>
      <c r="E327" s="21" t="s">
        <v>634</v>
      </c>
      <c r="F327" s="21" t="s">
        <v>616</v>
      </c>
      <c r="G327" s="21" t="s">
        <v>68</v>
      </c>
      <c r="H327" s="21" t="n">
        <v>135388</v>
      </c>
      <c r="I327" s="21" t="s">
        <v>69</v>
      </c>
      <c r="J327" s="21" t="s">
        <v>100</v>
      </c>
      <c r="K327" s="21" t="s">
        <v>71</v>
      </c>
      <c r="L327" s="21" t="s">
        <v>72</v>
      </c>
      <c r="M327" s="21" t="s">
        <v>101</v>
      </c>
      <c r="N327" s="21" t="s">
        <v>1658</v>
      </c>
      <c r="O327" s="21" t="s">
        <v>1658</v>
      </c>
      <c r="P327" s="22" t="n">
        <v>172012</v>
      </c>
      <c r="Q327" s="21" t="s">
        <v>820</v>
      </c>
      <c r="R327" s="21" t="s">
        <v>1659</v>
      </c>
      <c r="S327" s="21"/>
      <c r="T327" s="21"/>
      <c r="U327" s="21" t="s">
        <v>1434</v>
      </c>
      <c r="V327" s="21" t="s">
        <v>1434</v>
      </c>
      <c r="W327" s="21" t="s">
        <v>1434</v>
      </c>
      <c r="X327" s="21" t="s">
        <v>1027</v>
      </c>
      <c r="Y327" s="21" t="n">
        <v>156</v>
      </c>
      <c r="Z327" s="21"/>
      <c r="AA327" s="21" t="n">
        <v>7080675</v>
      </c>
      <c r="AB327" s="21" t="s">
        <v>1436</v>
      </c>
      <c r="AC327" s="23" t="n">
        <v>21.68</v>
      </c>
      <c r="AD327" s="23" t="n">
        <v>3382.08</v>
      </c>
      <c r="AE327" s="21" t="s">
        <v>1658</v>
      </c>
      <c r="AF327" s="24" t="n">
        <v>195</v>
      </c>
      <c r="AG327" s="25" t="n">
        <v>719.812704</v>
      </c>
      <c r="AH327" s="25" t="n">
        <v>21.98352</v>
      </c>
      <c r="AI327" s="26" t="n">
        <v>156</v>
      </c>
      <c r="AJ327" s="26" t="n">
        <v>36</v>
      </c>
      <c r="AK327" s="26" t="n">
        <v>91</v>
      </c>
      <c r="AL327" s="26" t="n">
        <v>29</v>
      </c>
      <c r="AM327" s="27" t="s">
        <v>1437</v>
      </c>
      <c r="AN327" s="28" t="s">
        <v>912</v>
      </c>
      <c r="AO327" s="28" t="s">
        <v>913</v>
      </c>
      <c r="AP327" s="29" t="n">
        <v>44433</v>
      </c>
      <c r="AQ327" s="29" t="n">
        <f aca="false">AP327+35</f>
        <v>44468</v>
      </c>
      <c r="AR327" s="29" t="n">
        <v>44407</v>
      </c>
      <c r="AS327" s="30" t="n">
        <v>44530</v>
      </c>
      <c r="AT327" s="31"/>
      <c r="AU327" s="32" t="s">
        <v>1480</v>
      </c>
      <c r="AV327" s="21"/>
      <c r="AW327" s="27"/>
      <c r="AX327" s="33" t="s">
        <v>1660</v>
      </c>
      <c r="AY327" s="33" t="s">
        <v>1658</v>
      </c>
      <c r="AZ327" s="21" t="n">
        <v>172012</v>
      </c>
      <c r="BA327" s="21" t="s">
        <v>1661</v>
      </c>
      <c r="BB327" s="21" t="s">
        <v>1659</v>
      </c>
      <c r="BC327" s="21" t="s">
        <v>86</v>
      </c>
      <c r="BD327" s="21" t="s">
        <v>87</v>
      </c>
      <c r="BE327" s="21" t="s">
        <v>1662</v>
      </c>
      <c r="BF327" s="21" t="s">
        <v>118</v>
      </c>
      <c r="BG327" s="21" t="s">
        <v>245</v>
      </c>
      <c r="BH327" s="21" t="s">
        <v>246</v>
      </c>
      <c r="BI327" s="21" t="s">
        <v>642</v>
      </c>
      <c r="BJ327" s="21" t="n">
        <v>156</v>
      </c>
      <c r="BK327" s="21" t="n">
        <v>21.68</v>
      </c>
      <c r="BL327" s="21" t="n">
        <f aca="false">BJ327*BK327</f>
        <v>3382.08</v>
      </c>
      <c r="BM327" s="21" t="s">
        <v>119</v>
      </c>
      <c r="BN327" s="21" t="n">
        <v>6403999300</v>
      </c>
    </row>
    <row r="328" customFormat="false" ht="28.9" hidden="false" customHeight="false" outlineLevel="0" collapsed="false">
      <c r="A328" s="21" t="n">
        <v>2000</v>
      </c>
      <c r="B328" s="21" t="n">
        <v>100298893</v>
      </c>
      <c r="C328" s="21" t="n">
        <v>10</v>
      </c>
      <c r="D328" s="21" t="s">
        <v>633</v>
      </c>
      <c r="E328" s="21" t="s">
        <v>634</v>
      </c>
      <c r="F328" s="21" t="s">
        <v>616</v>
      </c>
      <c r="G328" s="21" t="s">
        <v>68</v>
      </c>
      <c r="H328" s="21" t="n">
        <v>135388</v>
      </c>
      <c r="I328" s="21" t="s">
        <v>69</v>
      </c>
      <c r="J328" s="21" t="s">
        <v>100</v>
      </c>
      <c r="K328" s="21" t="s">
        <v>71</v>
      </c>
      <c r="L328" s="21" t="s">
        <v>72</v>
      </c>
      <c r="M328" s="21" t="s">
        <v>101</v>
      </c>
      <c r="N328" s="21" t="s">
        <v>1663</v>
      </c>
      <c r="O328" s="21" t="s">
        <v>1663</v>
      </c>
      <c r="P328" s="22" t="n">
        <v>172014</v>
      </c>
      <c r="Q328" s="21" t="s">
        <v>700</v>
      </c>
      <c r="R328" s="21" t="s">
        <v>1664</v>
      </c>
      <c r="S328" s="21"/>
      <c r="T328" s="21"/>
      <c r="U328" s="21" t="s">
        <v>1434</v>
      </c>
      <c r="V328" s="21" t="s">
        <v>1434</v>
      </c>
      <c r="W328" s="21" t="s">
        <v>1434</v>
      </c>
      <c r="X328" s="21" t="s">
        <v>1027</v>
      </c>
      <c r="Y328" s="21" t="n">
        <v>168</v>
      </c>
      <c r="Z328" s="21"/>
      <c r="AA328" s="21" t="n">
        <v>7080675</v>
      </c>
      <c r="AB328" s="21" t="s">
        <v>1436</v>
      </c>
      <c r="AC328" s="23" t="n">
        <v>21.68</v>
      </c>
      <c r="AD328" s="23" t="n">
        <v>3642.24</v>
      </c>
      <c r="AE328" s="21" t="s">
        <v>1663</v>
      </c>
      <c r="AF328" s="24" t="n">
        <v>210</v>
      </c>
      <c r="AG328" s="25" t="n">
        <v>775.182912</v>
      </c>
      <c r="AH328" s="25" t="n">
        <v>23.67456</v>
      </c>
      <c r="AI328" s="26" t="n">
        <v>168</v>
      </c>
      <c r="AJ328" s="26" t="n">
        <v>48</v>
      </c>
      <c r="AK328" s="26" t="n">
        <v>98</v>
      </c>
      <c r="AL328" s="26" t="n">
        <v>22</v>
      </c>
      <c r="AM328" s="27" t="s">
        <v>1437</v>
      </c>
      <c r="AN328" s="28" t="s">
        <v>912</v>
      </c>
      <c r="AO328" s="28" t="s">
        <v>913</v>
      </c>
      <c r="AP328" s="29" t="n">
        <v>44433</v>
      </c>
      <c r="AQ328" s="29" t="n">
        <f aca="false">AP328+35</f>
        <v>44468</v>
      </c>
      <c r="AR328" s="29" t="n">
        <v>44407</v>
      </c>
      <c r="AS328" s="30" t="n">
        <v>44530</v>
      </c>
      <c r="AT328" s="31"/>
      <c r="AU328" s="32" t="s">
        <v>1480</v>
      </c>
      <c r="AV328" s="21"/>
      <c r="AW328" s="27"/>
      <c r="AX328" s="33" t="s">
        <v>1665</v>
      </c>
      <c r="AY328" s="33" t="s">
        <v>1663</v>
      </c>
      <c r="AZ328" s="21" t="n">
        <v>172014</v>
      </c>
      <c r="BA328" s="21" t="s">
        <v>1666</v>
      </c>
      <c r="BB328" s="21" t="s">
        <v>1664</v>
      </c>
      <c r="BC328" s="21" t="s">
        <v>86</v>
      </c>
      <c r="BD328" s="21" t="s">
        <v>87</v>
      </c>
      <c r="BE328" s="21" t="s">
        <v>1662</v>
      </c>
      <c r="BF328" s="21" t="s">
        <v>118</v>
      </c>
      <c r="BG328" s="21" t="s">
        <v>245</v>
      </c>
      <c r="BH328" s="21" t="s">
        <v>246</v>
      </c>
      <c r="BI328" s="21" t="s">
        <v>642</v>
      </c>
      <c r="BJ328" s="21" t="n">
        <v>168</v>
      </c>
      <c r="BK328" s="21" t="n">
        <v>21.68</v>
      </c>
      <c r="BL328" s="21" t="n">
        <f aca="false">BJ328*BK328</f>
        <v>3642.24</v>
      </c>
      <c r="BM328" s="21" t="s">
        <v>119</v>
      </c>
      <c r="BN328" s="21" t="n">
        <v>6403999300</v>
      </c>
    </row>
    <row r="329" customFormat="false" ht="43.15" hidden="false" customHeight="false" outlineLevel="0" collapsed="false">
      <c r="A329" s="21" t="n">
        <v>2000</v>
      </c>
      <c r="B329" s="21" t="n">
        <v>100299056</v>
      </c>
      <c r="C329" s="21" t="n">
        <v>10</v>
      </c>
      <c r="D329" s="21" t="s">
        <v>633</v>
      </c>
      <c r="E329" s="21" t="s">
        <v>634</v>
      </c>
      <c r="F329" s="21" t="s">
        <v>616</v>
      </c>
      <c r="G329" s="21" t="s">
        <v>68</v>
      </c>
      <c r="H329" s="21" t="n">
        <v>135388</v>
      </c>
      <c r="I329" s="21" t="s">
        <v>69</v>
      </c>
      <c r="J329" s="21" t="s">
        <v>100</v>
      </c>
      <c r="K329" s="21" t="s">
        <v>71</v>
      </c>
      <c r="L329" s="21" t="s">
        <v>72</v>
      </c>
      <c r="M329" s="21" t="s">
        <v>73</v>
      </c>
      <c r="N329" s="21" t="s">
        <v>1667</v>
      </c>
      <c r="O329" s="21" t="s">
        <v>1667</v>
      </c>
      <c r="P329" s="22" t="n">
        <v>172152</v>
      </c>
      <c r="Q329" s="21" t="s">
        <v>94</v>
      </c>
      <c r="R329" s="21" t="s">
        <v>1668</v>
      </c>
      <c r="S329" s="21"/>
      <c r="T329" s="21"/>
      <c r="U329" s="21" t="s">
        <v>1434</v>
      </c>
      <c r="V329" s="21" t="s">
        <v>1434</v>
      </c>
      <c r="W329" s="21" t="s">
        <v>1434</v>
      </c>
      <c r="X329" s="21" t="s">
        <v>1027</v>
      </c>
      <c r="Y329" s="21" t="n">
        <v>132</v>
      </c>
      <c r="Z329" s="21"/>
      <c r="AA329" s="21" t="n">
        <v>7080675</v>
      </c>
      <c r="AB329" s="21" t="s">
        <v>1436</v>
      </c>
      <c r="AC329" s="23" t="n">
        <v>19.13</v>
      </c>
      <c r="AD329" s="23" t="n">
        <v>2525.16</v>
      </c>
      <c r="AE329" s="21" t="s">
        <v>1667</v>
      </c>
      <c r="AF329" s="24" t="n">
        <v>44.88</v>
      </c>
      <c r="AG329" s="25" t="n">
        <v>517.290708</v>
      </c>
      <c r="AH329" s="25" t="n">
        <v>16.41354</v>
      </c>
      <c r="AI329" s="26" t="n">
        <v>132</v>
      </c>
      <c r="AJ329" s="26" t="n">
        <v>0</v>
      </c>
      <c r="AK329" s="26" t="n">
        <v>120</v>
      </c>
      <c r="AL329" s="26" t="n">
        <v>12</v>
      </c>
      <c r="AM329" s="27" t="s">
        <v>1437</v>
      </c>
      <c r="AN329" s="28" t="s">
        <v>912</v>
      </c>
      <c r="AO329" s="28" t="s">
        <v>913</v>
      </c>
      <c r="AP329" s="29" t="n">
        <v>44433</v>
      </c>
      <c r="AQ329" s="29" t="n">
        <f aca="false">AP329+35</f>
        <v>44468</v>
      </c>
      <c r="AR329" s="29" t="n">
        <v>44407</v>
      </c>
      <c r="AS329" s="30" t="n">
        <v>44530</v>
      </c>
      <c r="AT329" s="31"/>
      <c r="AU329" s="32" t="s">
        <v>1539</v>
      </c>
      <c r="AV329" s="21"/>
      <c r="AW329" s="27"/>
      <c r="AX329" s="33" t="s">
        <v>1669</v>
      </c>
      <c r="AY329" s="33" t="s">
        <v>1667</v>
      </c>
      <c r="AZ329" s="21" t="n">
        <v>172152</v>
      </c>
      <c r="BA329" s="21" t="s">
        <v>1670</v>
      </c>
      <c r="BB329" s="21" t="s">
        <v>1668</v>
      </c>
      <c r="BC329" s="21" t="s">
        <v>86</v>
      </c>
      <c r="BD329" s="21" t="s">
        <v>87</v>
      </c>
      <c r="BE329" s="39" t="s">
        <v>1671</v>
      </c>
      <c r="BF329" s="39" t="s">
        <v>1672</v>
      </c>
      <c r="BG329" s="21" t="s">
        <v>1543</v>
      </c>
      <c r="BH329" s="21" t="s">
        <v>246</v>
      </c>
      <c r="BI329" s="21" t="s">
        <v>642</v>
      </c>
      <c r="BJ329" s="21" t="n">
        <v>132</v>
      </c>
      <c r="BK329" s="21" t="n">
        <v>19.13</v>
      </c>
      <c r="BL329" s="21" t="n">
        <f aca="false">BJ329*BK329</f>
        <v>2525.16</v>
      </c>
      <c r="BM329" s="21" t="s">
        <v>266</v>
      </c>
      <c r="BN329" s="21" t="n">
        <v>6402999300</v>
      </c>
    </row>
    <row r="330" customFormat="false" ht="28.9" hidden="false" customHeight="false" outlineLevel="0" collapsed="false">
      <c r="A330" s="21" t="n">
        <v>2000</v>
      </c>
      <c r="B330" s="21" t="n">
        <v>100298971</v>
      </c>
      <c r="C330" s="21" t="n">
        <v>10</v>
      </c>
      <c r="D330" s="21" t="s">
        <v>633</v>
      </c>
      <c r="E330" s="21" t="s">
        <v>634</v>
      </c>
      <c r="F330" s="21" t="s">
        <v>616</v>
      </c>
      <c r="G330" s="21" t="s">
        <v>68</v>
      </c>
      <c r="H330" s="21" t="n">
        <v>135388</v>
      </c>
      <c r="I330" s="21" t="s">
        <v>69</v>
      </c>
      <c r="J330" s="21" t="s">
        <v>100</v>
      </c>
      <c r="K330" s="21" t="s">
        <v>71</v>
      </c>
      <c r="L330" s="21" t="s">
        <v>72</v>
      </c>
      <c r="M330" s="21" t="s">
        <v>73</v>
      </c>
      <c r="N330" s="21" t="s">
        <v>1673</v>
      </c>
      <c r="O330" s="21" t="s">
        <v>1673</v>
      </c>
      <c r="P330" s="22" t="n">
        <v>172131</v>
      </c>
      <c r="Q330" s="21" t="s">
        <v>815</v>
      </c>
      <c r="R330" s="21" t="s">
        <v>1674</v>
      </c>
      <c r="S330" s="21"/>
      <c r="T330" s="21"/>
      <c r="U330" s="21" t="s">
        <v>1675</v>
      </c>
      <c r="V330" s="21" t="s">
        <v>1675</v>
      </c>
      <c r="W330" s="21" t="s">
        <v>1676</v>
      </c>
      <c r="X330" s="21" t="s">
        <v>79</v>
      </c>
      <c r="Y330" s="21" t="n">
        <v>118</v>
      </c>
      <c r="Z330" s="21"/>
      <c r="AA330" s="21" t="n">
        <v>7080675</v>
      </c>
      <c r="AB330" s="21" t="s">
        <v>1436</v>
      </c>
      <c r="AC330" s="23" t="n">
        <v>35.7</v>
      </c>
      <c r="AD330" s="23" t="n">
        <v>4212.6</v>
      </c>
      <c r="AE330" s="21" t="s">
        <v>1673</v>
      </c>
      <c r="AF330" s="24" t="n">
        <v>147.5</v>
      </c>
      <c r="AG330" s="25" t="n">
        <v>877.49638</v>
      </c>
      <c r="AH330" s="25" t="n">
        <v>27.3819</v>
      </c>
      <c r="AI330" s="26" t="n">
        <v>118</v>
      </c>
      <c r="AJ330" s="26" t="n">
        <v>26</v>
      </c>
      <c r="AK330" s="26" t="n">
        <v>94</v>
      </c>
      <c r="AL330" s="26" t="n">
        <v>-2</v>
      </c>
      <c r="AM330" s="27" t="s">
        <v>1437</v>
      </c>
      <c r="AN330" s="28" t="s">
        <v>1179</v>
      </c>
      <c r="AO330" s="28" t="s">
        <v>1537</v>
      </c>
      <c r="AP330" s="29" t="n">
        <v>44469</v>
      </c>
      <c r="AQ330" s="29" t="n">
        <f aca="false">AP330+30</f>
        <v>44499</v>
      </c>
      <c r="AR330" s="29" t="n">
        <v>44493</v>
      </c>
      <c r="AS330" s="30" t="n">
        <f aca="false">AP330+65</f>
        <v>44534</v>
      </c>
      <c r="AT330" s="31"/>
      <c r="AU330" s="32" t="s">
        <v>1677</v>
      </c>
      <c r="AV330" s="21"/>
      <c r="AW330" s="27"/>
      <c r="AX330" s="33" t="s">
        <v>1678</v>
      </c>
      <c r="AY330" s="33" t="s">
        <v>1673</v>
      </c>
      <c r="AZ330" s="21" t="n">
        <v>172131</v>
      </c>
      <c r="BA330" s="21" t="s">
        <v>1679</v>
      </c>
      <c r="BB330" s="21" t="s">
        <v>1674</v>
      </c>
      <c r="BC330" s="21" t="s">
        <v>86</v>
      </c>
      <c r="BD330" s="21" t="s">
        <v>87</v>
      </c>
      <c r="BE330" s="21" t="s">
        <v>243</v>
      </c>
      <c r="BF330" s="21" t="s">
        <v>118</v>
      </c>
      <c r="BG330" s="21" t="s">
        <v>245</v>
      </c>
      <c r="BH330" s="21" t="s">
        <v>246</v>
      </c>
      <c r="BI330" s="21" t="s">
        <v>642</v>
      </c>
      <c r="BJ330" s="21" t="n">
        <v>118</v>
      </c>
      <c r="BK330" s="21" t="n">
        <v>35.7</v>
      </c>
      <c r="BL330" s="21" t="n">
        <f aca="false">BJ330*BK330</f>
        <v>4212.6</v>
      </c>
      <c r="BM330" s="21" t="s">
        <v>275</v>
      </c>
      <c r="BN330" s="21" t="n">
        <v>6403999300</v>
      </c>
    </row>
    <row r="331" customFormat="false" ht="28.9" hidden="false" customHeight="false" outlineLevel="0" collapsed="false">
      <c r="A331" s="21" t="n">
        <v>2000</v>
      </c>
      <c r="B331" s="21" t="n">
        <v>100296175</v>
      </c>
      <c r="C331" s="21" t="n">
        <v>10</v>
      </c>
      <c r="D331" s="21" t="s">
        <v>633</v>
      </c>
      <c r="E331" s="21" t="s">
        <v>634</v>
      </c>
      <c r="F331" s="21" t="s">
        <v>616</v>
      </c>
      <c r="G331" s="21" t="s">
        <v>68</v>
      </c>
      <c r="H331" s="21" t="n">
        <v>135388</v>
      </c>
      <c r="I331" s="21" t="s">
        <v>69</v>
      </c>
      <c r="J331" s="21" t="s">
        <v>100</v>
      </c>
      <c r="K331" s="21" t="s">
        <v>71</v>
      </c>
      <c r="L331" s="21" t="s">
        <v>1680</v>
      </c>
      <c r="M331" s="21" t="s">
        <v>73</v>
      </c>
      <c r="N331" s="21" t="s">
        <v>1681</v>
      </c>
      <c r="O331" s="21" t="s">
        <v>1681</v>
      </c>
      <c r="P331" s="22" t="n">
        <v>173058</v>
      </c>
      <c r="Q331" s="21" t="s">
        <v>376</v>
      </c>
      <c r="R331" s="21" t="s">
        <v>1682</v>
      </c>
      <c r="S331" s="21"/>
      <c r="T331" s="21"/>
      <c r="U331" s="21" t="s">
        <v>1683</v>
      </c>
      <c r="V331" s="21" t="s">
        <v>1683</v>
      </c>
      <c r="W331" s="21" t="s">
        <v>1676</v>
      </c>
      <c r="X331" s="21" t="s">
        <v>79</v>
      </c>
      <c r="Y331" s="21" t="n">
        <v>24</v>
      </c>
      <c r="Z331" s="21"/>
      <c r="AA331" s="21" t="n">
        <v>7107994</v>
      </c>
      <c r="AB331" s="21" t="s">
        <v>1512</v>
      </c>
      <c r="AC331" s="23" t="n">
        <v>25.5</v>
      </c>
      <c r="AD331" s="23" t="n">
        <v>612</v>
      </c>
      <c r="AE331" s="21" t="s">
        <v>1681</v>
      </c>
      <c r="AF331" s="24" t="n">
        <v>11.28</v>
      </c>
      <c r="AG331" s="25" t="n">
        <v>125.4516</v>
      </c>
      <c r="AH331" s="25" t="n">
        <v>3.978</v>
      </c>
      <c r="AI331" s="26" t="n">
        <v>24</v>
      </c>
      <c r="AJ331" s="26"/>
      <c r="AK331" s="26"/>
      <c r="AL331" s="26"/>
      <c r="AM331" s="27" t="s">
        <v>81</v>
      </c>
      <c r="AN331" s="28" t="s">
        <v>1179</v>
      </c>
      <c r="AO331" s="28" t="s">
        <v>1537</v>
      </c>
      <c r="AP331" s="29" t="n">
        <v>44469</v>
      </c>
      <c r="AQ331" s="29" t="n">
        <f aca="false">AP331+30</f>
        <v>44499</v>
      </c>
      <c r="AR331" s="29" t="n">
        <v>44493</v>
      </c>
      <c r="AS331" s="30" t="n">
        <f aca="false">AP331+65</f>
        <v>44534</v>
      </c>
      <c r="AT331" s="31" t="n">
        <v>44525</v>
      </c>
      <c r="AU331" s="32" t="s">
        <v>1684</v>
      </c>
      <c r="AV331" s="21"/>
      <c r="AW331" s="27"/>
      <c r="AX331" s="33" t="s">
        <v>1685</v>
      </c>
      <c r="AY331" s="33" t="s">
        <v>1681</v>
      </c>
      <c r="AZ331" s="21" t="n">
        <v>173058</v>
      </c>
      <c r="BA331" s="21" t="s">
        <v>1686</v>
      </c>
      <c r="BB331" s="21" t="s">
        <v>1682</v>
      </c>
      <c r="BC331" s="21" t="s">
        <v>86</v>
      </c>
      <c r="BD331" s="21" t="s">
        <v>87</v>
      </c>
      <c r="BE331" s="21" t="s">
        <v>1687</v>
      </c>
      <c r="BF331" s="39" t="s">
        <v>1688</v>
      </c>
      <c r="BG331" s="21" t="s">
        <v>245</v>
      </c>
      <c r="BH331" s="21" t="s">
        <v>246</v>
      </c>
      <c r="BI331" s="21" t="s">
        <v>642</v>
      </c>
      <c r="BJ331" s="21" t="n">
        <v>24</v>
      </c>
      <c r="BK331" s="21" t="n">
        <v>25.5</v>
      </c>
      <c r="BL331" s="21" t="n">
        <f aca="false">BJ331*BK331</f>
        <v>612</v>
      </c>
      <c r="BM331" s="21" t="s">
        <v>959</v>
      </c>
      <c r="BN331" s="21" t="n">
        <v>6404199000</v>
      </c>
      <c r="BO331" s="21"/>
    </row>
    <row r="332" customFormat="false" ht="28.9" hidden="false" customHeight="false" outlineLevel="0" collapsed="false">
      <c r="A332" s="21" t="n">
        <v>2000</v>
      </c>
      <c r="B332" s="21" t="n">
        <v>100298320</v>
      </c>
      <c r="C332" s="21" t="n">
        <v>10</v>
      </c>
      <c r="D332" s="21" t="s">
        <v>633</v>
      </c>
      <c r="E332" s="21" t="s">
        <v>634</v>
      </c>
      <c r="F332" s="21" t="s">
        <v>616</v>
      </c>
      <c r="G332" s="21" t="s">
        <v>68</v>
      </c>
      <c r="H332" s="21" t="n">
        <v>135388</v>
      </c>
      <c r="I332" s="21" t="s">
        <v>69</v>
      </c>
      <c r="J332" s="21" t="s">
        <v>100</v>
      </c>
      <c r="K332" s="21" t="s">
        <v>71</v>
      </c>
      <c r="L332" s="21" t="s">
        <v>72</v>
      </c>
      <c r="M332" s="21" t="s">
        <v>73</v>
      </c>
      <c r="N332" s="21" t="s">
        <v>1689</v>
      </c>
      <c r="O332" s="21" t="s">
        <v>1689</v>
      </c>
      <c r="P332" s="22" t="n">
        <v>173059</v>
      </c>
      <c r="Q332" s="21" t="s">
        <v>1690</v>
      </c>
      <c r="R332" s="21" t="s">
        <v>1691</v>
      </c>
      <c r="S332" s="21"/>
      <c r="T332" s="21"/>
      <c r="U332" s="21" t="s">
        <v>1683</v>
      </c>
      <c r="V332" s="21" t="s">
        <v>1683</v>
      </c>
      <c r="W332" s="21" t="s">
        <v>1676</v>
      </c>
      <c r="X332" s="21" t="s">
        <v>79</v>
      </c>
      <c r="Y332" s="21" t="n">
        <v>24</v>
      </c>
      <c r="Z332" s="21"/>
      <c r="AA332" s="21" t="n">
        <v>7107994</v>
      </c>
      <c r="AB332" s="21" t="s">
        <v>1512</v>
      </c>
      <c r="AC332" s="23" t="n">
        <v>30.6</v>
      </c>
      <c r="AD332" s="23" t="n">
        <v>734.4</v>
      </c>
      <c r="AE332" s="21" t="s">
        <v>1689</v>
      </c>
      <c r="AF332" s="24" t="n">
        <v>11.28</v>
      </c>
      <c r="AG332" s="25" t="n">
        <v>150.09072</v>
      </c>
      <c r="AH332" s="25" t="n">
        <v>4.7736</v>
      </c>
      <c r="AI332" s="26" t="n">
        <v>24</v>
      </c>
      <c r="AJ332" s="26"/>
      <c r="AK332" s="26"/>
      <c r="AL332" s="26"/>
      <c r="AM332" s="27" t="s">
        <v>81</v>
      </c>
      <c r="AN332" s="28" t="s">
        <v>1179</v>
      </c>
      <c r="AO332" s="28" t="s">
        <v>1537</v>
      </c>
      <c r="AP332" s="29" t="n">
        <v>44469</v>
      </c>
      <c r="AQ332" s="29" t="n">
        <f aca="false">AP332+30</f>
        <v>44499</v>
      </c>
      <c r="AR332" s="29" t="n">
        <v>44493</v>
      </c>
      <c r="AS332" s="30" t="n">
        <f aca="false">AP332+65</f>
        <v>44534</v>
      </c>
      <c r="AT332" s="31" t="n">
        <v>44525</v>
      </c>
      <c r="AU332" s="32" t="s">
        <v>1684</v>
      </c>
      <c r="AV332" s="21"/>
      <c r="AW332" s="27"/>
      <c r="AX332" s="33" t="s">
        <v>1692</v>
      </c>
      <c r="AY332" s="33" t="s">
        <v>1689</v>
      </c>
      <c r="AZ332" s="21" t="n">
        <v>173059</v>
      </c>
      <c r="BA332" s="21" t="s">
        <v>1693</v>
      </c>
      <c r="BB332" s="21" t="s">
        <v>1691</v>
      </c>
      <c r="BC332" s="21" t="s">
        <v>86</v>
      </c>
      <c r="BD332" s="21" t="s">
        <v>87</v>
      </c>
      <c r="BE332" s="39" t="s">
        <v>1694</v>
      </c>
      <c r="BF332" s="39" t="s">
        <v>1695</v>
      </c>
      <c r="BG332" s="21" t="s">
        <v>245</v>
      </c>
      <c r="BH332" s="21" t="s">
        <v>246</v>
      </c>
      <c r="BI332" s="21" t="s">
        <v>642</v>
      </c>
      <c r="BJ332" s="21" t="n">
        <v>24</v>
      </c>
      <c r="BK332" s="21" t="n">
        <v>30.6</v>
      </c>
      <c r="BL332" s="21" t="n">
        <f aca="false">BJ332*BK332</f>
        <v>734.4</v>
      </c>
      <c r="BM332" s="21" t="s">
        <v>356</v>
      </c>
      <c r="BN332" s="21" t="n">
        <v>6404199000</v>
      </c>
      <c r="BO332" s="21"/>
    </row>
    <row r="333" customFormat="false" ht="28.9" hidden="false" customHeight="false" outlineLevel="0" collapsed="false">
      <c r="A333" s="21" t="n">
        <v>2000</v>
      </c>
      <c r="B333" s="21" t="n">
        <v>100298987</v>
      </c>
      <c r="C333" s="21" t="n">
        <v>10</v>
      </c>
      <c r="D333" s="21" t="s">
        <v>633</v>
      </c>
      <c r="E333" s="21" t="s">
        <v>634</v>
      </c>
      <c r="F333" s="21" t="s">
        <v>616</v>
      </c>
      <c r="G333" s="21" t="s">
        <v>68</v>
      </c>
      <c r="H333" s="21" t="n">
        <v>135388</v>
      </c>
      <c r="I333" s="21" t="s">
        <v>69</v>
      </c>
      <c r="J333" s="21" t="s">
        <v>100</v>
      </c>
      <c r="K333" s="21" t="s">
        <v>71</v>
      </c>
      <c r="L333" s="21" t="s">
        <v>72</v>
      </c>
      <c r="M333" s="21" t="s">
        <v>73</v>
      </c>
      <c r="N333" s="21" t="s">
        <v>1696</v>
      </c>
      <c r="O333" s="21" t="s">
        <v>1696</v>
      </c>
      <c r="P333" s="22" t="n">
        <v>172132</v>
      </c>
      <c r="Q333" s="21" t="s">
        <v>820</v>
      </c>
      <c r="R333" s="21" t="s">
        <v>1697</v>
      </c>
      <c r="S333" s="21"/>
      <c r="T333" s="21"/>
      <c r="U333" s="21" t="s">
        <v>1698</v>
      </c>
      <c r="V333" s="21" t="s">
        <v>1698</v>
      </c>
      <c r="W333" s="21" t="s">
        <v>1676</v>
      </c>
      <c r="X333" s="21" t="s">
        <v>79</v>
      </c>
      <c r="Y333" s="21" t="n">
        <v>840</v>
      </c>
      <c r="Z333" s="21"/>
      <c r="AA333" s="21" t="n">
        <v>7080675</v>
      </c>
      <c r="AB333" s="21" t="s">
        <v>1436</v>
      </c>
      <c r="AC333" s="23" t="n">
        <v>33.15</v>
      </c>
      <c r="AD333" s="23" t="n">
        <v>27846</v>
      </c>
      <c r="AE333" s="21" t="s">
        <v>1696</v>
      </c>
      <c r="AF333" s="24" t="n">
        <v>1050</v>
      </c>
      <c r="AG333" s="25" t="n">
        <v>5815.3998</v>
      </c>
      <c r="AH333" s="25" t="n">
        <v>180.999</v>
      </c>
      <c r="AI333" s="26" t="n">
        <v>840</v>
      </c>
      <c r="AJ333" s="26" t="n">
        <v>694</v>
      </c>
      <c r="AK333" s="26" t="n">
        <v>121</v>
      </c>
      <c r="AL333" s="26" t="n">
        <v>25</v>
      </c>
      <c r="AM333" s="27" t="s">
        <v>1437</v>
      </c>
      <c r="AN333" s="28" t="s">
        <v>1179</v>
      </c>
      <c r="AO333" s="28" t="s">
        <v>1537</v>
      </c>
      <c r="AP333" s="29" t="n">
        <v>44469</v>
      </c>
      <c r="AQ333" s="29" t="n">
        <f aca="false">AP333+30</f>
        <v>44499</v>
      </c>
      <c r="AR333" s="29" t="n">
        <v>44493</v>
      </c>
      <c r="AS333" s="30" t="n">
        <f aca="false">AP333+65</f>
        <v>44534</v>
      </c>
      <c r="AT333" s="31"/>
      <c r="AU333" s="32" t="s">
        <v>1677</v>
      </c>
      <c r="AV333" s="21"/>
      <c r="AW333" s="27"/>
      <c r="AX333" s="33" t="s">
        <v>1699</v>
      </c>
      <c r="AY333" s="33" t="s">
        <v>1696</v>
      </c>
      <c r="AZ333" s="21" t="n">
        <v>172132</v>
      </c>
      <c r="BA333" s="21" t="s">
        <v>1700</v>
      </c>
      <c r="BB333" s="21" t="s">
        <v>1697</v>
      </c>
      <c r="BC333" s="21" t="s">
        <v>86</v>
      </c>
      <c r="BD333" s="21" t="s">
        <v>87</v>
      </c>
      <c r="BE333" s="21" t="s">
        <v>1701</v>
      </c>
      <c r="BF333" s="21" t="s">
        <v>118</v>
      </c>
      <c r="BG333" s="21" t="s">
        <v>245</v>
      </c>
      <c r="BH333" s="21" t="s">
        <v>246</v>
      </c>
      <c r="BI333" s="21" t="s">
        <v>642</v>
      </c>
      <c r="BJ333" s="21" t="n">
        <v>840</v>
      </c>
      <c r="BK333" s="21" t="n">
        <v>33.15</v>
      </c>
      <c r="BL333" s="21" t="n">
        <f aca="false">BJ333*BK333</f>
        <v>27846</v>
      </c>
      <c r="BM333" s="21" t="s">
        <v>119</v>
      </c>
      <c r="BN333" s="21" t="n">
        <v>6403999300</v>
      </c>
    </row>
    <row r="334" customFormat="false" ht="28.9" hidden="false" customHeight="false" outlineLevel="0" collapsed="false">
      <c r="A334" s="21" t="n">
        <v>2000</v>
      </c>
      <c r="B334" s="21" t="n">
        <v>100298998</v>
      </c>
      <c r="C334" s="21" t="n">
        <v>10</v>
      </c>
      <c r="D334" s="21" t="s">
        <v>633</v>
      </c>
      <c r="E334" s="21" t="s">
        <v>634</v>
      </c>
      <c r="F334" s="21" t="s">
        <v>616</v>
      </c>
      <c r="G334" s="21" t="s">
        <v>68</v>
      </c>
      <c r="H334" s="21" t="n">
        <v>135388</v>
      </c>
      <c r="I334" s="21" t="s">
        <v>69</v>
      </c>
      <c r="J334" s="21" t="s">
        <v>100</v>
      </c>
      <c r="K334" s="21" t="s">
        <v>71</v>
      </c>
      <c r="L334" s="21" t="s">
        <v>72</v>
      </c>
      <c r="M334" s="21" t="s">
        <v>73</v>
      </c>
      <c r="N334" s="21" t="s">
        <v>1702</v>
      </c>
      <c r="O334" s="21" t="s">
        <v>1702</v>
      </c>
      <c r="P334" s="22" t="n">
        <v>172133</v>
      </c>
      <c r="Q334" s="21" t="s">
        <v>166</v>
      </c>
      <c r="R334" s="21" t="s">
        <v>952</v>
      </c>
      <c r="S334" s="21"/>
      <c r="T334" s="21"/>
      <c r="U334" s="21" t="s">
        <v>1698</v>
      </c>
      <c r="V334" s="21" t="s">
        <v>1698</v>
      </c>
      <c r="W334" s="21" t="s">
        <v>1676</v>
      </c>
      <c r="X334" s="21" t="s">
        <v>79</v>
      </c>
      <c r="Y334" s="21" t="n">
        <v>204</v>
      </c>
      <c r="Z334" s="21"/>
      <c r="AA334" s="21" t="n">
        <v>7080675</v>
      </c>
      <c r="AB334" s="21" t="s">
        <v>1436</v>
      </c>
      <c r="AC334" s="23" t="n">
        <v>28.05</v>
      </c>
      <c r="AD334" s="23" t="n">
        <v>5722.2</v>
      </c>
      <c r="AE334" s="21" t="s">
        <v>1702</v>
      </c>
      <c r="AF334" s="24" t="n">
        <v>255</v>
      </c>
      <c r="AG334" s="25" t="n">
        <v>1202.87886</v>
      </c>
      <c r="AH334" s="25" t="n">
        <v>37.1943</v>
      </c>
      <c r="AI334" s="26" t="n">
        <v>204</v>
      </c>
      <c r="AJ334" s="26" t="n">
        <v>86</v>
      </c>
      <c r="AK334" s="26" t="n">
        <v>120</v>
      </c>
      <c r="AL334" s="26" t="n">
        <v>-2</v>
      </c>
      <c r="AM334" s="27" t="s">
        <v>1437</v>
      </c>
      <c r="AN334" s="28" t="s">
        <v>1179</v>
      </c>
      <c r="AO334" s="28" t="s">
        <v>1537</v>
      </c>
      <c r="AP334" s="29" t="n">
        <v>44469</v>
      </c>
      <c r="AQ334" s="29" t="n">
        <f aca="false">AP334+30</f>
        <v>44499</v>
      </c>
      <c r="AR334" s="29" t="n">
        <v>44493</v>
      </c>
      <c r="AS334" s="30" t="n">
        <f aca="false">AP334+65</f>
        <v>44534</v>
      </c>
      <c r="AT334" s="31"/>
      <c r="AU334" s="32" t="s">
        <v>1677</v>
      </c>
      <c r="AV334" s="21"/>
      <c r="AW334" s="27"/>
      <c r="AX334" s="33" t="s">
        <v>1703</v>
      </c>
      <c r="AY334" s="33" t="s">
        <v>1702</v>
      </c>
      <c r="AZ334" s="21" t="n">
        <v>172133</v>
      </c>
      <c r="BA334" s="21" t="s">
        <v>1704</v>
      </c>
      <c r="BB334" s="21" t="s">
        <v>952</v>
      </c>
      <c r="BC334" s="21" t="s">
        <v>86</v>
      </c>
      <c r="BD334" s="21" t="s">
        <v>87</v>
      </c>
      <c r="BE334" s="21" t="s">
        <v>243</v>
      </c>
      <c r="BF334" s="21" t="s">
        <v>788</v>
      </c>
      <c r="BG334" s="21" t="s">
        <v>245</v>
      </c>
      <c r="BH334" s="21" t="s">
        <v>246</v>
      </c>
      <c r="BI334" s="21" t="s">
        <v>642</v>
      </c>
      <c r="BJ334" s="21" t="n">
        <v>204</v>
      </c>
      <c r="BK334" s="21" t="n">
        <v>28.05</v>
      </c>
      <c r="BL334" s="21" t="n">
        <f aca="false">BJ334*BK334</f>
        <v>5722.2</v>
      </c>
      <c r="BM334" s="21" t="s">
        <v>119</v>
      </c>
      <c r="BN334" s="21" t="n">
        <v>6403999300</v>
      </c>
    </row>
    <row r="335" customFormat="false" ht="43.15" hidden="false" customHeight="false" outlineLevel="0" collapsed="false">
      <c r="A335" s="21" t="n">
        <v>2000</v>
      </c>
      <c r="B335" s="21" t="n">
        <v>100299011</v>
      </c>
      <c r="C335" s="21" t="n">
        <v>10</v>
      </c>
      <c r="D335" s="21" t="s">
        <v>633</v>
      </c>
      <c r="E335" s="21" t="s">
        <v>634</v>
      </c>
      <c r="F335" s="21" t="s">
        <v>616</v>
      </c>
      <c r="G335" s="21" t="s">
        <v>68</v>
      </c>
      <c r="H335" s="21" t="n">
        <v>135388</v>
      </c>
      <c r="I335" s="21" t="s">
        <v>69</v>
      </c>
      <c r="J335" s="21" t="s">
        <v>100</v>
      </c>
      <c r="K335" s="21" t="s">
        <v>71</v>
      </c>
      <c r="L335" s="21" t="s">
        <v>72</v>
      </c>
      <c r="M335" s="21" t="s">
        <v>101</v>
      </c>
      <c r="N335" s="21" t="s">
        <v>1705</v>
      </c>
      <c r="O335" s="21" t="s">
        <v>1705</v>
      </c>
      <c r="P335" s="22" t="n">
        <v>172137</v>
      </c>
      <c r="Q335" s="21" t="s">
        <v>719</v>
      </c>
      <c r="R335" s="21" t="s">
        <v>1706</v>
      </c>
      <c r="S335" s="21"/>
      <c r="T335" s="21"/>
      <c r="U335" s="21" t="s">
        <v>1698</v>
      </c>
      <c r="V335" s="21" t="s">
        <v>1698</v>
      </c>
      <c r="W335" s="21" t="s">
        <v>1676</v>
      </c>
      <c r="X335" s="21" t="s">
        <v>79</v>
      </c>
      <c r="Y335" s="21" t="n">
        <v>120</v>
      </c>
      <c r="Z335" s="21"/>
      <c r="AA335" s="21" t="n">
        <v>7080675</v>
      </c>
      <c r="AB335" s="21" t="s">
        <v>1436</v>
      </c>
      <c r="AC335" s="23" t="n">
        <v>24.23</v>
      </c>
      <c r="AD335" s="23" t="n">
        <v>2907.6</v>
      </c>
      <c r="AE335" s="21" t="s">
        <v>1705</v>
      </c>
      <c r="AF335" s="24" t="n">
        <v>56.4</v>
      </c>
      <c r="AG335" s="25" t="n">
        <v>596.57988</v>
      </c>
      <c r="AH335" s="25" t="n">
        <v>18.8994</v>
      </c>
      <c r="AI335" s="26" t="n">
        <v>120</v>
      </c>
      <c r="AJ335" s="26" t="n">
        <v>38</v>
      </c>
      <c r="AK335" s="26" t="n">
        <v>74</v>
      </c>
      <c r="AL335" s="26" t="n">
        <v>8</v>
      </c>
      <c r="AM335" s="27" t="s">
        <v>1437</v>
      </c>
      <c r="AN335" s="28" t="s">
        <v>1179</v>
      </c>
      <c r="AO335" s="28" t="s">
        <v>1537</v>
      </c>
      <c r="AP335" s="29" t="n">
        <v>44469</v>
      </c>
      <c r="AQ335" s="29" t="n">
        <f aca="false">AP335+30</f>
        <v>44499</v>
      </c>
      <c r="AR335" s="29" t="n">
        <v>44493</v>
      </c>
      <c r="AS335" s="30" t="n">
        <f aca="false">AP335+65</f>
        <v>44534</v>
      </c>
      <c r="AT335" s="31"/>
      <c r="AU335" s="32" t="s">
        <v>1707</v>
      </c>
      <c r="AV335" s="21"/>
      <c r="AW335" s="27"/>
      <c r="AX335" s="33" t="s">
        <v>1708</v>
      </c>
      <c r="AY335" s="33" t="s">
        <v>1705</v>
      </c>
      <c r="AZ335" s="21" t="n">
        <v>172137</v>
      </c>
      <c r="BA335" s="21" t="s">
        <v>1709</v>
      </c>
      <c r="BB335" s="21" t="s">
        <v>1706</v>
      </c>
      <c r="BC335" s="21" t="s">
        <v>86</v>
      </c>
      <c r="BD335" s="21" t="s">
        <v>87</v>
      </c>
      <c r="BE335" s="21" t="s">
        <v>244</v>
      </c>
      <c r="BF335" s="21" t="s">
        <v>1710</v>
      </c>
      <c r="BG335" s="21" t="s">
        <v>245</v>
      </c>
      <c r="BH335" s="21" t="s">
        <v>246</v>
      </c>
      <c r="BI335" s="21" t="s">
        <v>642</v>
      </c>
      <c r="BJ335" s="21" t="n">
        <v>120</v>
      </c>
      <c r="BK335" s="21" t="n">
        <v>24.23</v>
      </c>
      <c r="BL335" s="21" t="n">
        <f aca="false">BJ335*BK335</f>
        <v>2907.6</v>
      </c>
      <c r="BM335" s="21" t="s">
        <v>1441</v>
      </c>
      <c r="BN335" s="21" t="n">
        <v>6404199000</v>
      </c>
    </row>
    <row r="336" customFormat="false" ht="43.15" hidden="false" customHeight="false" outlineLevel="0" collapsed="false">
      <c r="A336" s="21" t="n">
        <v>2000</v>
      </c>
      <c r="B336" s="21" t="n">
        <v>100299024</v>
      </c>
      <c r="C336" s="21" t="n">
        <v>10</v>
      </c>
      <c r="D336" s="21" t="s">
        <v>633</v>
      </c>
      <c r="E336" s="21" t="s">
        <v>634</v>
      </c>
      <c r="F336" s="21" t="s">
        <v>616</v>
      </c>
      <c r="G336" s="21" t="s">
        <v>68</v>
      </c>
      <c r="H336" s="21" t="n">
        <v>135388</v>
      </c>
      <c r="I336" s="21" t="s">
        <v>69</v>
      </c>
      <c r="J336" s="21" t="s">
        <v>100</v>
      </c>
      <c r="K336" s="21" t="s">
        <v>71</v>
      </c>
      <c r="L336" s="21" t="s">
        <v>72</v>
      </c>
      <c r="M336" s="21" t="s">
        <v>101</v>
      </c>
      <c r="N336" s="21" t="s">
        <v>1711</v>
      </c>
      <c r="O336" s="21" t="s">
        <v>1711</v>
      </c>
      <c r="P336" s="22" t="n">
        <v>172138</v>
      </c>
      <c r="Q336" s="21" t="s">
        <v>94</v>
      </c>
      <c r="R336" s="21" t="s">
        <v>1712</v>
      </c>
      <c r="S336" s="21"/>
      <c r="T336" s="21"/>
      <c r="U336" s="21" t="s">
        <v>1698</v>
      </c>
      <c r="V336" s="21" t="s">
        <v>1698</v>
      </c>
      <c r="W336" s="21" t="s">
        <v>1676</v>
      </c>
      <c r="X336" s="21" t="s">
        <v>79</v>
      </c>
      <c r="Y336" s="21" t="n">
        <v>180</v>
      </c>
      <c r="Z336" s="21"/>
      <c r="AA336" s="21" t="n">
        <v>7080675</v>
      </c>
      <c r="AB336" s="21" t="s">
        <v>1436</v>
      </c>
      <c r="AC336" s="23" t="n">
        <v>24.23</v>
      </c>
      <c r="AD336" s="23" t="n">
        <v>4361.4</v>
      </c>
      <c r="AE336" s="21" t="s">
        <v>1711</v>
      </c>
      <c r="AF336" s="24" t="n">
        <v>84.6</v>
      </c>
      <c r="AG336" s="25" t="n">
        <v>894.86982</v>
      </c>
      <c r="AH336" s="25" t="n">
        <v>28.3491</v>
      </c>
      <c r="AI336" s="26" t="n">
        <v>180</v>
      </c>
      <c r="AJ336" s="26" t="n">
        <v>56</v>
      </c>
      <c r="AK336" s="26" t="n">
        <v>97</v>
      </c>
      <c r="AL336" s="26" t="n">
        <v>27</v>
      </c>
      <c r="AM336" s="27" t="s">
        <v>1437</v>
      </c>
      <c r="AN336" s="28" t="s">
        <v>1179</v>
      </c>
      <c r="AO336" s="28" t="s">
        <v>1537</v>
      </c>
      <c r="AP336" s="29" t="n">
        <v>44469</v>
      </c>
      <c r="AQ336" s="29" t="n">
        <f aca="false">AP336+30</f>
        <v>44499</v>
      </c>
      <c r="AR336" s="29" t="n">
        <v>44493</v>
      </c>
      <c r="AS336" s="30" t="n">
        <f aca="false">AP336+65</f>
        <v>44534</v>
      </c>
      <c r="AT336" s="31"/>
      <c r="AU336" s="32" t="s">
        <v>1707</v>
      </c>
      <c r="AV336" s="21"/>
      <c r="AW336" s="27"/>
      <c r="AX336" s="33" t="s">
        <v>1713</v>
      </c>
      <c r="AY336" s="33" t="s">
        <v>1711</v>
      </c>
      <c r="AZ336" s="21" t="n">
        <v>172138</v>
      </c>
      <c r="BA336" s="21" t="s">
        <v>1714</v>
      </c>
      <c r="BB336" s="21" t="s">
        <v>1712</v>
      </c>
      <c r="BC336" s="21" t="s">
        <v>86</v>
      </c>
      <c r="BD336" s="21" t="s">
        <v>87</v>
      </c>
      <c r="BE336" s="21" t="s">
        <v>244</v>
      </c>
      <c r="BF336" s="21" t="s">
        <v>1710</v>
      </c>
      <c r="BG336" s="21" t="s">
        <v>245</v>
      </c>
      <c r="BH336" s="21" t="s">
        <v>246</v>
      </c>
      <c r="BI336" s="21" t="s">
        <v>642</v>
      </c>
      <c r="BJ336" s="21" t="n">
        <v>180</v>
      </c>
      <c r="BK336" s="21" t="n">
        <v>24.23</v>
      </c>
      <c r="BL336" s="21" t="n">
        <f aca="false">BJ336*BK336</f>
        <v>4361.4</v>
      </c>
      <c r="BM336" s="21" t="s">
        <v>119</v>
      </c>
      <c r="BN336" s="21" t="n">
        <v>6404199000</v>
      </c>
    </row>
    <row r="337" customFormat="false" ht="28.9" hidden="false" customHeight="false" outlineLevel="0" collapsed="false">
      <c r="A337" s="21" t="n">
        <v>2000</v>
      </c>
      <c r="B337" s="21" t="n">
        <v>100299329</v>
      </c>
      <c r="C337" s="21" t="n">
        <v>10</v>
      </c>
      <c r="D337" s="21" t="s">
        <v>633</v>
      </c>
      <c r="E337" s="21" t="s">
        <v>634</v>
      </c>
      <c r="F337" s="21" t="s">
        <v>616</v>
      </c>
      <c r="G337" s="21" t="s">
        <v>68</v>
      </c>
      <c r="H337" s="21" t="n">
        <v>135388</v>
      </c>
      <c r="I337" s="21" t="s">
        <v>69</v>
      </c>
      <c r="J337" s="21" t="s">
        <v>100</v>
      </c>
      <c r="K337" s="21" t="s">
        <v>71</v>
      </c>
      <c r="L337" s="21" t="s">
        <v>649</v>
      </c>
      <c r="M337" s="21" t="s">
        <v>101</v>
      </c>
      <c r="N337" s="21" t="s">
        <v>1715</v>
      </c>
      <c r="O337" s="21" t="s">
        <v>1715</v>
      </c>
      <c r="P337" s="22" t="n">
        <v>172389</v>
      </c>
      <c r="Q337" s="21" t="s">
        <v>94</v>
      </c>
      <c r="R337" s="21" t="s">
        <v>735</v>
      </c>
      <c r="S337" s="21"/>
      <c r="T337" s="21"/>
      <c r="U337" s="21" t="s">
        <v>1716</v>
      </c>
      <c r="V337" s="21" t="s">
        <v>1716</v>
      </c>
      <c r="W337" s="21" t="s">
        <v>1676</v>
      </c>
      <c r="X337" s="21" t="s">
        <v>79</v>
      </c>
      <c r="Y337" s="21" t="n">
        <v>51</v>
      </c>
      <c r="Z337" s="21"/>
      <c r="AA337" s="21" t="n">
        <v>7080675</v>
      </c>
      <c r="AB337" s="21" t="s">
        <v>1436</v>
      </c>
      <c r="AC337" s="23" t="n">
        <v>20.4</v>
      </c>
      <c r="AD337" s="23" t="n">
        <v>1040.4</v>
      </c>
      <c r="AE337" s="21" t="s">
        <v>1715</v>
      </c>
      <c r="AF337" s="24" t="n">
        <v>23.97</v>
      </c>
      <c r="AG337" s="25" t="n">
        <v>214.22652</v>
      </c>
      <c r="AH337" s="25" t="n">
        <v>6.7626</v>
      </c>
      <c r="AI337" s="26" t="n">
        <v>51</v>
      </c>
      <c r="AJ337" s="26" t="n">
        <v>53</v>
      </c>
      <c r="AK337" s="26" t="n">
        <v>0</v>
      </c>
      <c r="AL337" s="26" t="n">
        <v>-2</v>
      </c>
      <c r="AM337" s="27" t="s">
        <v>1437</v>
      </c>
      <c r="AN337" s="28" t="s">
        <v>1179</v>
      </c>
      <c r="AO337" s="28" t="s">
        <v>1537</v>
      </c>
      <c r="AP337" s="29" t="n">
        <v>44469</v>
      </c>
      <c r="AQ337" s="29" t="n">
        <f aca="false">AP337+30</f>
        <v>44499</v>
      </c>
      <c r="AR337" s="29" t="n">
        <v>44493</v>
      </c>
      <c r="AS337" s="30" t="n">
        <f aca="false">AP337+65</f>
        <v>44534</v>
      </c>
      <c r="AT337" s="31"/>
      <c r="AU337" s="32" t="s">
        <v>1717</v>
      </c>
      <c r="AV337" s="21"/>
      <c r="AW337" s="27"/>
      <c r="AX337" s="33" t="s">
        <v>1718</v>
      </c>
      <c r="AY337" s="33" t="s">
        <v>1715</v>
      </c>
      <c r="AZ337" s="21" t="n">
        <v>172389</v>
      </c>
      <c r="BA337" s="21" t="s">
        <v>1719</v>
      </c>
      <c r="BB337" s="21" t="s">
        <v>735</v>
      </c>
      <c r="BC337" s="21" t="s">
        <v>86</v>
      </c>
      <c r="BD337" s="21" t="s">
        <v>87</v>
      </c>
      <c r="BE337" s="21" t="s">
        <v>1107</v>
      </c>
      <c r="BF337" s="21" t="s">
        <v>1720</v>
      </c>
      <c r="BG337" s="21" t="s">
        <v>245</v>
      </c>
      <c r="BH337" s="21" t="s">
        <v>246</v>
      </c>
      <c r="BI337" s="21" t="s">
        <v>642</v>
      </c>
      <c r="BJ337" s="21" t="n">
        <v>51</v>
      </c>
      <c r="BK337" s="21" t="n">
        <v>20.4</v>
      </c>
      <c r="BL337" s="21" t="n">
        <f aca="false">BJ337*BK337</f>
        <v>1040.4</v>
      </c>
      <c r="BM337" s="21" t="s">
        <v>275</v>
      </c>
      <c r="BN337" s="21" t="n">
        <v>6404199000</v>
      </c>
    </row>
    <row r="338" customFormat="false" ht="14.45" hidden="false" customHeight="false" outlineLevel="0" collapsed="false">
      <c r="A338" s="21" t="n">
        <v>2000</v>
      </c>
      <c r="B338" s="21" t="n">
        <v>100298399</v>
      </c>
      <c r="C338" s="21" t="n">
        <v>10</v>
      </c>
      <c r="D338" s="21" t="s">
        <v>633</v>
      </c>
      <c r="E338" s="21" t="s">
        <v>634</v>
      </c>
      <c r="F338" s="21" t="s">
        <v>616</v>
      </c>
      <c r="G338" s="21" t="s">
        <v>68</v>
      </c>
      <c r="H338" s="21" t="n">
        <v>135388</v>
      </c>
      <c r="I338" s="21" t="s">
        <v>69</v>
      </c>
      <c r="J338" s="21" t="s">
        <v>100</v>
      </c>
      <c r="K338" s="21" t="s">
        <v>71</v>
      </c>
      <c r="L338" s="21" t="s">
        <v>403</v>
      </c>
      <c r="M338" s="21" t="s">
        <v>73</v>
      </c>
      <c r="N338" s="21" t="s">
        <v>1721</v>
      </c>
      <c r="O338" s="21" t="s">
        <v>1721</v>
      </c>
      <c r="P338" s="22" t="n">
        <v>173120</v>
      </c>
      <c r="Q338" s="21" t="s">
        <v>94</v>
      </c>
      <c r="R338" s="21" t="s">
        <v>384</v>
      </c>
      <c r="S338" s="21"/>
      <c r="T338" s="21"/>
      <c r="U338" s="21" t="s">
        <v>1722</v>
      </c>
      <c r="V338" s="21" t="s">
        <v>1722</v>
      </c>
      <c r="W338" s="21" t="s">
        <v>1676</v>
      </c>
      <c r="X338" s="21" t="s">
        <v>79</v>
      </c>
      <c r="Y338" s="21" t="n">
        <v>36</v>
      </c>
      <c r="Z338" s="21"/>
      <c r="AA338" s="21" t="n">
        <v>7107994</v>
      </c>
      <c r="AB338" s="21" t="s">
        <v>1512</v>
      </c>
      <c r="AC338" s="23" t="n">
        <v>25.5</v>
      </c>
      <c r="AD338" s="23" t="n">
        <v>918</v>
      </c>
      <c r="AE338" s="21" t="s">
        <v>1721</v>
      </c>
      <c r="AF338" s="24" t="n">
        <v>16.92</v>
      </c>
      <c r="AG338" s="25" t="n">
        <v>188.1774</v>
      </c>
      <c r="AH338" s="25" t="n">
        <v>5.967</v>
      </c>
      <c r="AI338" s="26" t="n">
        <v>36</v>
      </c>
      <c r="AJ338" s="26"/>
      <c r="AK338" s="26"/>
      <c r="AL338" s="26"/>
      <c r="AM338" s="27" t="s">
        <v>81</v>
      </c>
      <c r="AN338" s="28" t="s">
        <v>1179</v>
      </c>
      <c r="AO338" s="28" t="s">
        <v>1537</v>
      </c>
      <c r="AP338" s="29" t="n">
        <v>44469</v>
      </c>
      <c r="AQ338" s="29" t="n">
        <f aca="false">AP338+30</f>
        <v>44499</v>
      </c>
      <c r="AR338" s="29" t="n">
        <v>44493</v>
      </c>
      <c r="AS338" s="30" t="n">
        <f aca="false">AP338+65</f>
        <v>44534</v>
      </c>
      <c r="AT338" s="31" t="n">
        <v>44483</v>
      </c>
      <c r="AU338" s="32" t="s">
        <v>1723</v>
      </c>
      <c r="AV338" s="21"/>
      <c r="AW338" s="27"/>
      <c r="AX338" s="33" t="s">
        <v>1724</v>
      </c>
      <c r="AY338" s="33" t="s">
        <v>1721</v>
      </c>
      <c r="AZ338" s="21" t="n">
        <v>173120</v>
      </c>
      <c r="BA338" s="21" t="s">
        <v>1725</v>
      </c>
      <c r="BB338" s="21" t="s">
        <v>384</v>
      </c>
      <c r="BC338" s="21" t="s">
        <v>86</v>
      </c>
      <c r="BD338" s="21" t="s">
        <v>87</v>
      </c>
      <c r="BE338" s="21" t="s">
        <v>1726</v>
      </c>
      <c r="BF338" s="21" t="s">
        <v>1727</v>
      </c>
      <c r="BG338" s="21" t="s">
        <v>245</v>
      </c>
      <c r="BH338" s="21" t="s">
        <v>246</v>
      </c>
      <c r="BI338" s="21" t="s">
        <v>642</v>
      </c>
      <c r="BJ338" s="21" t="n">
        <v>36</v>
      </c>
      <c r="BK338" s="21" t="n">
        <v>25.5</v>
      </c>
      <c r="BL338" s="21" t="n">
        <f aca="false">BJ338*BK338</f>
        <v>918</v>
      </c>
      <c r="BM338" s="21" t="s">
        <v>959</v>
      </c>
      <c r="BN338" s="21" t="n">
        <v>6404199000</v>
      </c>
      <c r="BO338" s="21"/>
    </row>
    <row r="339" customFormat="false" ht="28.9" hidden="false" customHeight="false" outlineLevel="0" collapsed="false">
      <c r="A339" s="21" t="n">
        <v>2000</v>
      </c>
      <c r="B339" s="21" t="n">
        <v>100298945</v>
      </c>
      <c r="C339" s="21" t="n">
        <v>10</v>
      </c>
      <c r="D339" s="21" t="s">
        <v>633</v>
      </c>
      <c r="E339" s="21" t="s">
        <v>634</v>
      </c>
      <c r="F339" s="21" t="s">
        <v>616</v>
      </c>
      <c r="G339" s="21" t="s">
        <v>68</v>
      </c>
      <c r="H339" s="21" t="n">
        <v>135388</v>
      </c>
      <c r="I339" s="21" t="s">
        <v>69</v>
      </c>
      <c r="J339" s="21" t="s">
        <v>100</v>
      </c>
      <c r="K339" s="21" t="s">
        <v>71</v>
      </c>
      <c r="L339" s="21" t="s">
        <v>403</v>
      </c>
      <c r="M339" s="21" t="s">
        <v>73</v>
      </c>
      <c r="N339" s="21" t="s">
        <v>1728</v>
      </c>
      <c r="O339" s="21" t="s">
        <v>1728</v>
      </c>
      <c r="P339" s="22" t="n">
        <v>172125</v>
      </c>
      <c r="Q339" s="21" t="s">
        <v>94</v>
      </c>
      <c r="R339" s="21" t="s">
        <v>735</v>
      </c>
      <c r="S339" s="21"/>
      <c r="T339" s="21"/>
      <c r="U339" s="21" t="s">
        <v>1676</v>
      </c>
      <c r="V339" s="21" t="s">
        <v>1676</v>
      </c>
      <c r="W339" s="21" t="s">
        <v>1676</v>
      </c>
      <c r="X339" s="21" t="s">
        <v>79</v>
      </c>
      <c r="Y339" s="21" t="n">
        <v>199</v>
      </c>
      <c r="Z339" s="21"/>
      <c r="AA339" s="21" t="n">
        <v>7080675</v>
      </c>
      <c r="AB339" s="21" t="s">
        <v>1436</v>
      </c>
      <c r="AC339" s="23" t="n">
        <v>38.25</v>
      </c>
      <c r="AD339" s="23" t="n">
        <v>7611.75</v>
      </c>
      <c r="AE339" s="21" t="s">
        <v>1728</v>
      </c>
      <c r="AF339" s="24" t="n">
        <v>93.53</v>
      </c>
      <c r="AG339" s="25" t="n">
        <v>1550.951275</v>
      </c>
      <c r="AH339" s="25" t="n">
        <v>49.476375</v>
      </c>
      <c r="AI339" s="26" t="n">
        <v>199</v>
      </c>
      <c r="AJ339" s="26" t="n">
        <v>132</v>
      </c>
      <c r="AK339" s="26" t="n">
        <v>72</v>
      </c>
      <c r="AL339" s="26" t="n">
        <v>-5</v>
      </c>
      <c r="AM339" s="27" t="s">
        <v>1437</v>
      </c>
      <c r="AN339" s="28" t="s">
        <v>1179</v>
      </c>
      <c r="AO339" s="28" t="s">
        <v>1537</v>
      </c>
      <c r="AP339" s="29" t="n">
        <v>44469</v>
      </c>
      <c r="AQ339" s="29" t="n">
        <f aca="false">AP339+30</f>
        <v>44499</v>
      </c>
      <c r="AR339" s="29" t="n">
        <v>44493</v>
      </c>
      <c r="AS339" s="30" t="n">
        <f aca="false">AP339+65</f>
        <v>44534</v>
      </c>
      <c r="AT339" s="31"/>
      <c r="AU339" s="32" t="s">
        <v>1677</v>
      </c>
      <c r="AV339" s="21"/>
      <c r="AW339" s="27"/>
      <c r="AX339" s="33" t="s">
        <v>1729</v>
      </c>
      <c r="AY339" s="33" t="s">
        <v>1728</v>
      </c>
      <c r="AZ339" s="21" t="n">
        <v>172125</v>
      </c>
      <c r="BA339" s="21" t="s">
        <v>1730</v>
      </c>
      <c r="BB339" s="21" t="s">
        <v>735</v>
      </c>
      <c r="BC339" s="21" t="s">
        <v>86</v>
      </c>
      <c r="BD339" s="21" t="s">
        <v>87</v>
      </c>
      <c r="BE339" s="39" t="s">
        <v>1731</v>
      </c>
      <c r="BF339" s="21" t="s">
        <v>1732</v>
      </c>
      <c r="BG339" s="21" t="s">
        <v>245</v>
      </c>
      <c r="BH339" s="21" t="s">
        <v>246</v>
      </c>
      <c r="BI339" s="21" t="s">
        <v>642</v>
      </c>
      <c r="BJ339" s="21" t="n">
        <v>199</v>
      </c>
      <c r="BK339" s="21" t="n">
        <v>38.25</v>
      </c>
      <c r="BL339" s="21" t="n">
        <f aca="false">BJ339*BK339</f>
        <v>7611.75</v>
      </c>
      <c r="BM339" s="21" t="s">
        <v>587</v>
      </c>
      <c r="BN339" s="21" t="n">
        <v>6404199000</v>
      </c>
    </row>
    <row r="340" customFormat="false" ht="28.9" hidden="false" customHeight="false" outlineLevel="0" collapsed="false">
      <c r="A340" s="21" t="n">
        <v>2000</v>
      </c>
      <c r="B340" s="21" t="n">
        <v>100298959</v>
      </c>
      <c r="C340" s="21" t="n">
        <v>10</v>
      </c>
      <c r="D340" s="21" t="s">
        <v>633</v>
      </c>
      <c r="E340" s="21" t="s">
        <v>634</v>
      </c>
      <c r="F340" s="21" t="s">
        <v>616</v>
      </c>
      <c r="G340" s="21" t="s">
        <v>68</v>
      </c>
      <c r="H340" s="21" t="n">
        <v>135388</v>
      </c>
      <c r="I340" s="21" t="s">
        <v>69</v>
      </c>
      <c r="J340" s="21" t="s">
        <v>100</v>
      </c>
      <c r="K340" s="21" t="s">
        <v>71</v>
      </c>
      <c r="L340" s="21" t="s">
        <v>403</v>
      </c>
      <c r="M340" s="21" t="s">
        <v>73</v>
      </c>
      <c r="N340" s="21" t="s">
        <v>1733</v>
      </c>
      <c r="O340" s="21" t="s">
        <v>1733</v>
      </c>
      <c r="P340" s="22" t="n">
        <v>172126</v>
      </c>
      <c r="Q340" s="21" t="s">
        <v>139</v>
      </c>
      <c r="R340" s="21" t="s">
        <v>1734</v>
      </c>
      <c r="S340" s="21"/>
      <c r="T340" s="21"/>
      <c r="U340" s="21" t="s">
        <v>1676</v>
      </c>
      <c r="V340" s="21" t="s">
        <v>1676</v>
      </c>
      <c r="W340" s="21" t="s">
        <v>1676</v>
      </c>
      <c r="X340" s="21" t="s">
        <v>79</v>
      </c>
      <c r="Y340" s="21" t="n">
        <v>190</v>
      </c>
      <c r="Z340" s="21"/>
      <c r="AA340" s="21" t="n">
        <v>7080675</v>
      </c>
      <c r="AB340" s="21" t="s">
        <v>1436</v>
      </c>
      <c r="AC340" s="23" t="n">
        <v>38.25</v>
      </c>
      <c r="AD340" s="23" t="n">
        <v>7267.5</v>
      </c>
      <c r="AE340" s="21" t="s">
        <v>1733</v>
      </c>
      <c r="AF340" s="24" t="n">
        <v>89.3</v>
      </c>
      <c r="AG340" s="25" t="n">
        <v>1480.80775</v>
      </c>
      <c r="AH340" s="25" t="n">
        <v>47.23875</v>
      </c>
      <c r="AI340" s="26" t="n">
        <v>190</v>
      </c>
      <c r="AJ340" s="26" t="n">
        <v>123</v>
      </c>
      <c r="AK340" s="26" t="n">
        <v>72</v>
      </c>
      <c r="AL340" s="26" t="n">
        <v>-5</v>
      </c>
      <c r="AM340" s="27" t="s">
        <v>1437</v>
      </c>
      <c r="AN340" s="28" t="s">
        <v>1179</v>
      </c>
      <c r="AO340" s="28" t="s">
        <v>1537</v>
      </c>
      <c r="AP340" s="29" t="n">
        <v>44469</v>
      </c>
      <c r="AQ340" s="29" t="n">
        <f aca="false">AP340+30</f>
        <v>44499</v>
      </c>
      <c r="AR340" s="29" t="n">
        <v>44493</v>
      </c>
      <c r="AS340" s="30" t="n">
        <f aca="false">AP340+65</f>
        <v>44534</v>
      </c>
      <c r="AT340" s="31"/>
      <c r="AU340" s="32" t="s">
        <v>1677</v>
      </c>
      <c r="AV340" s="21"/>
      <c r="AW340" s="27"/>
      <c r="AX340" s="33" t="s">
        <v>1735</v>
      </c>
      <c r="AY340" s="33" t="s">
        <v>1733</v>
      </c>
      <c r="AZ340" s="21" t="n">
        <v>172126</v>
      </c>
      <c r="BA340" s="21" t="s">
        <v>1736</v>
      </c>
      <c r="BB340" s="21" t="s">
        <v>1734</v>
      </c>
      <c r="BC340" s="21" t="s">
        <v>86</v>
      </c>
      <c r="BD340" s="21" t="s">
        <v>87</v>
      </c>
      <c r="BE340" s="39" t="s">
        <v>1731</v>
      </c>
      <c r="BF340" s="21" t="s">
        <v>1732</v>
      </c>
      <c r="BG340" s="21" t="s">
        <v>245</v>
      </c>
      <c r="BH340" s="21" t="s">
        <v>246</v>
      </c>
      <c r="BI340" s="21" t="s">
        <v>642</v>
      </c>
      <c r="BJ340" s="21" t="n">
        <v>190</v>
      </c>
      <c r="BK340" s="21" t="n">
        <v>38.25</v>
      </c>
      <c r="BL340" s="21" t="n">
        <f aca="false">BJ340*BK340</f>
        <v>7267.5</v>
      </c>
      <c r="BM340" s="21" t="s">
        <v>587</v>
      </c>
      <c r="BN340" s="21" t="n">
        <v>6404199000</v>
      </c>
    </row>
    <row r="341" customFormat="false" ht="28.9" hidden="false" customHeight="false" outlineLevel="0" collapsed="false">
      <c r="A341" s="21" t="n">
        <v>2000</v>
      </c>
      <c r="B341" s="21" t="n">
        <v>100298902</v>
      </c>
      <c r="C341" s="21" t="n">
        <v>10</v>
      </c>
      <c r="D341" s="21" t="s">
        <v>633</v>
      </c>
      <c r="E341" s="21" t="s">
        <v>634</v>
      </c>
      <c r="F341" s="21" t="s">
        <v>616</v>
      </c>
      <c r="G341" s="21" t="s">
        <v>68</v>
      </c>
      <c r="H341" s="21" t="n">
        <v>135388</v>
      </c>
      <c r="I341" s="21" t="s">
        <v>69</v>
      </c>
      <c r="J341" s="21" t="s">
        <v>100</v>
      </c>
      <c r="K341" s="21" t="s">
        <v>71</v>
      </c>
      <c r="L341" s="21" t="s">
        <v>72</v>
      </c>
      <c r="M341" s="21" t="s">
        <v>73</v>
      </c>
      <c r="N341" s="21" t="s">
        <v>1737</v>
      </c>
      <c r="O341" s="21" t="s">
        <v>1737</v>
      </c>
      <c r="P341" s="22" t="n">
        <v>172055</v>
      </c>
      <c r="Q341" s="21" t="s">
        <v>719</v>
      </c>
      <c r="R341" s="21" t="s">
        <v>1738</v>
      </c>
      <c r="S341" s="21"/>
      <c r="T341" s="21"/>
      <c r="U341" s="21" t="s">
        <v>1739</v>
      </c>
      <c r="V341" s="21" t="s">
        <v>1739</v>
      </c>
      <c r="W341" s="21" t="s">
        <v>1676</v>
      </c>
      <c r="X341" s="21" t="s">
        <v>79</v>
      </c>
      <c r="Y341" s="21" t="n">
        <v>192</v>
      </c>
      <c r="Z341" s="21"/>
      <c r="AA341" s="21" t="n">
        <v>7080675</v>
      </c>
      <c r="AB341" s="21" t="s">
        <v>1436</v>
      </c>
      <c r="AC341" s="23" t="n">
        <v>28.05</v>
      </c>
      <c r="AD341" s="23" t="n">
        <v>5385.6</v>
      </c>
      <c r="AE341" s="21" t="s">
        <v>1737</v>
      </c>
      <c r="AF341" s="24" t="n">
        <v>240</v>
      </c>
      <c r="AG341" s="25" t="n">
        <v>1132.12128</v>
      </c>
      <c r="AH341" s="25" t="n">
        <v>35.0064</v>
      </c>
      <c r="AI341" s="26" t="n">
        <v>192</v>
      </c>
      <c r="AJ341" s="26" t="n">
        <v>81</v>
      </c>
      <c r="AK341" s="26" t="n">
        <v>86</v>
      </c>
      <c r="AL341" s="26" t="n">
        <v>25</v>
      </c>
      <c r="AM341" s="27" t="s">
        <v>1437</v>
      </c>
      <c r="AN341" s="28" t="s">
        <v>1179</v>
      </c>
      <c r="AO341" s="28" t="s">
        <v>1537</v>
      </c>
      <c r="AP341" s="29" t="n">
        <v>44469</v>
      </c>
      <c r="AQ341" s="29" t="n">
        <f aca="false">AP341+30</f>
        <v>44499</v>
      </c>
      <c r="AR341" s="29" t="n">
        <v>44493</v>
      </c>
      <c r="AS341" s="30" t="n">
        <f aca="false">AP341+65</f>
        <v>44534</v>
      </c>
      <c r="AT341" s="31"/>
      <c r="AU341" s="32" t="s">
        <v>1677</v>
      </c>
      <c r="AV341" s="21"/>
      <c r="AW341" s="27"/>
      <c r="AX341" s="33" t="s">
        <v>1740</v>
      </c>
      <c r="AY341" s="33" t="s">
        <v>1737</v>
      </c>
      <c r="AZ341" s="21" t="n">
        <v>172055</v>
      </c>
      <c r="BA341" s="21" t="s">
        <v>1741</v>
      </c>
      <c r="BB341" s="21" t="s">
        <v>1738</v>
      </c>
      <c r="BC341" s="21" t="s">
        <v>86</v>
      </c>
      <c r="BD341" s="21" t="s">
        <v>87</v>
      </c>
      <c r="BE341" s="21" t="s">
        <v>243</v>
      </c>
      <c r="BF341" s="21" t="s">
        <v>118</v>
      </c>
      <c r="BG341" s="21" t="s">
        <v>245</v>
      </c>
      <c r="BH341" s="21" t="s">
        <v>246</v>
      </c>
      <c r="BI341" s="21" t="s">
        <v>642</v>
      </c>
      <c r="BJ341" s="21" t="n">
        <v>192</v>
      </c>
      <c r="BK341" s="21" t="n">
        <v>28.05</v>
      </c>
      <c r="BL341" s="21" t="n">
        <f aca="false">BJ341*BK341</f>
        <v>5385.6</v>
      </c>
      <c r="BM341" s="21" t="s">
        <v>227</v>
      </c>
      <c r="BN341" s="21" t="n">
        <v>6403999100</v>
      </c>
    </row>
    <row r="342" customFormat="false" ht="28.9" hidden="false" customHeight="false" outlineLevel="0" collapsed="false">
      <c r="A342" s="21" t="n">
        <v>2000</v>
      </c>
      <c r="B342" s="21" t="n">
        <v>100298915</v>
      </c>
      <c r="C342" s="21" t="n">
        <v>10</v>
      </c>
      <c r="D342" s="21" t="s">
        <v>633</v>
      </c>
      <c r="E342" s="21" t="s">
        <v>634</v>
      </c>
      <c r="F342" s="21" t="s">
        <v>616</v>
      </c>
      <c r="G342" s="21" t="s">
        <v>68</v>
      </c>
      <c r="H342" s="21" t="n">
        <v>135388</v>
      </c>
      <c r="I342" s="21" t="s">
        <v>69</v>
      </c>
      <c r="J342" s="21" t="s">
        <v>100</v>
      </c>
      <c r="K342" s="21" t="s">
        <v>71</v>
      </c>
      <c r="L342" s="21" t="s">
        <v>72</v>
      </c>
      <c r="M342" s="21" t="s">
        <v>73</v>
      </c>
      <c r="N342" s="21" t="s">
        <v>1742</v>
      </c>
      <c r="O342" s="21" t="s">
        <v>1742</v>
      </c>
      <c r="P342" s="22" t="n">
        <v>172056</v>
      </c>
      <c r="Q342" s="21" t="s">
        <v>417</v>
      </c>
      <c r="R342" s="21" t="s">
        <v>1743</v>
      </c>
      <c r="S342" s="21"/>
      <c r="T342" s="21"/>
      <c r="U342" s="21" t="s">
        <v>1739</v>
      </c>
      <c r="V342" s="21" t="s">
        <v>1739</v>
      </c>
      <c r="W342" s="21" t="s">
        <v>1676</v>
      </c>
      <c r="X342" s="21" t="s">
        <v>79</v>
      </c>
      <c r="Y342" s="21" t="n">
        <v>156</v>
      </c>
      <c r="Z342" s="21"/>
      <c r="AA342" s="21" t="n">
        <v>7080675</v>
      </c>
      <c r="AB342" s="21" t="s">
        <v>1436</v>
      </c>
      <c r="AC342" s="23" t="n">
        <v>28.05</v>
      </c>
      <c r="AD342" s="23" t="n">
        <v>4375.8</v>
      </c>
      <c r="AE342" s="21" t="s">
        <v>1742</v>
      </c>
      <c r="AF342" s="24" t="n">
        <v>195</v>
      </c>
      <c r="AG342" s="25" t="n">
        <v>919.84854</v>
      </c>
      <c r="AH342" s="25" t="n">
        <v>28.4427</v>
      </c>
      <c r="AI342" s="26" t="n">
        <v>156</v>
      </c>
      <c r="AJ342" s="26" t="n">
        <v>64</v>
      </c>
      <c r="AK342" s="26" t="n">
        <v>86</v>
      </c>
      <c r="AL342" s="26" t="n">
        <v>6</v>
      </c>
      <c r="AM342" s="27" t="s">
        <v>1437</v>
      </c>
      <c r="AN342" s="28" t="s">
        <v>1179</v>
      </c>
      <c r="AO342" s="28" t="s">
        <v>1537</v>
      </c>
      <c r="AP342" s="29" t="n">
        <v>44469</v>
      </c>
      <c r="AQ342" s="29" t="n">
        <f aca="false">AP342+30</f>
        <v>44499</v>
      </c>
      <c r="AR342" s="29" t="n">
        <v>44493</v>
      </c>
      <c r="AS342" s="30" t="n">
        <f aca="false">AP342+65</f>
        <v>44534</v>
      </c>
      <c r="AT342" s="31"/>
      <c r="AU342" s="32" t="s">
        <v>1677</v>
      </c>
      <c r="AV342" s="21"/>
      <c r="AW342" s="27"/>
      <c r="AX342" s="33" t="s">
        <v>1744</v>
      </c>
      <c r="AY342" s="33" t="s">
        <v>1742</v>
      </c>
      <c r="AZ342" s="21" t="n">
        <v>172056</v>
      </c>
      <c r="BA342" s="21" t="s">
        <v>1745</v>
      </c>
      <c r="BB342" s="21" t="s">
        <v>1743</v>
      </c>
      <c r="BC342" s="21" t="s">
        <v>86</v>
      </c>
      <c r="BD342" s="21" t="s">
        <v>87</v>
      </c>
      <c r="BE342" s="21" t="s">
        <v>243</v>
      </c>
      <c r="BF342" s="21" t="s">
        <v>118</v>
      </c>
      <c r="BG342" s="21" t="s">
        <v>245</v>
      </c>
      <c r="BH342" s="21" t="s">
        <v>246</v>
      </c>
      <c r="BI342" s="21" t="s">
        <v>642</v>
      </c>
      <c r="BJ342" s="21" t="n">
        <v>156</v>
      </c>
      <c r="BK342" s="21" t="n">
        <v>28.05</v>
      </c>
      <c r="BL342" s="21" t="n">
        <f aca="false">BJ342*BK342</f>
        <v>4375.8</v>
      </c>
      <c r="BM342" s="21" t="s">
        <v>227</v>
      </c>
      <c r="BN342" s="21" t="n">
        <v>6403999100</v>
      </c>
    </row>
    <row r="343" customFormat="false" ht="28.9" hidden="false" customHeight="false" outlineLevel="0" collapsed="false">
      <c r="A343" s="21" t="n">
        <v>2000</v>
      </c>
      <c r="B343" s="21" t="n">
        <v>100299327</v>
      </c>
      <c r="C343" s="21" t="n">
        <v>10</v>
      </c>
      <c r="D343" s="21" t="s">
        <v>633</v>
      </c>
      <c r="E343" s="21" t="s">
        <v>634</v>
      </c>
      <c r="F343" s="21" t="s">
        <v>616</v>
      </c>
      <c r="G343" s="21" t="s">
        <v>68</v>
      </c>
      <c r="H343" s="21" t="n">
        <v>135388</v>
      </c>
      <c r="I343" s="21" t="s">
        <v>69</v>
      </c>
      <c r="J343" s="21" t="s">
        <v>100</v>
      </c>
      <c r="K343" s="21" t="s">
        <v>71</v>
      </c>
      <c r="L343" s="21" t="s">
        <v>72</v>
      </c>
      <c r="M343" s="21" t="s">
        <v>73</v>
      </c>
      <c r="N343" s="21" t="s">
        <v>1746</v>
      </c>
      <c r="O343" s="21" t="s">
        <v>1746</v>
      </c>
      <c r="P343" s="22" t="n">
        <v>172348</v>
      </c>
      <c r="Q343" s="21" t="s">
        <v>700</v>
      </c>
      <c r="R343" s="21" t="s">
        <v>1747</v>
      </c>
      <c r="S343" s="21"/>
      <c r="T343" s="21"/>
      <c r="U343" s="21" t="s">
        <v>1739</v>
      </c>
      <c r="V343" s="21" t="s">
        <v>1739</v>
      </c>
      <c r="W343" s="21" t="s">
        <v>1676</v>
      </c>
      <c r="X343" s="21" t="s">
        <v>79</v>
      </c>
      <c r="Y343" s="21" t="n">
        <v>252</v>
      </c>
      <c r="Z343" s="21"/>
      <c r="AA343" s="21" t="n">
        <v>7080675</v>
      </c>
      <c r="AB343" s="21" t="s">
        <v>1436</v>
      </c>
      <c r="AC343" s="23" t="n">
        <v>28.05</v>
      </c>
      <c r="AD343" s="23" t="n">
        <v>7068.6</v>
      </c>
      <c r="AE343" s="21" t="s">
        <v>1746</v>
      </c>
      <c r="AF343" s="24" t="n">
        <v>315</v>
      </c>
      <c r="AG343" s="25" t="n">
        <v>1485.90918</v>
      </c>
      <c r="AH343" s="25" t="n">
        <v>45.9459</v>
      </c>
      <c r="AI343" s="26" t="n">
        <v>252</v>
      </c>
      <c r="AJ343" s="26" t="n">
        <v>164</v>
      </c>
      <c r="AK343" s="26" t="n">
        <v>86</v>
      </c>
      <c r="AL343" s="26" t="n">
        <v>2</v>
      </c>
      <c r="AM343" s="27" t="s">
        <v>1437</v>
      </c>
      <c r="AN343" s="28" t="s">
        <v>1179</v>
      </c>
      <c r="AO343" s="28" t="s">
        <v>1537</v>
      </c>
      <c r="AP343" s="29" t="n">
        <v>44469</v>
      </c>
      <c r="AQ343" s="29" t="n">
        <f aca="false">AP343+30</f>
        <v>44499</v>
      </c>
      <c r="AR343" s="29" t="n">
        <v>44493</v>
      </c>
      <c r="AS343" s="30" t="n">
        <f aca="false">AP343+65</f>
        <v>44534</v>
      </c>
      <c r="AT343" s="31"/>
      <c r="AU343" s="32" t="s">
        <v>1677</v>
      </c>
      <c r="AV343" s="21"/>
      <c r="AW343" s="27"/>
      <c r="AX343" s="33" t="s">
        <v>1748</v>
      </c>
      <c r="AY343" s="33" t="s">
        <v>1746</v>
      </c>
      <c r="AZ343" s="21" t="n">
        <v>172348</v>
      </c>
      <c r="BA343" s="21" t="s">
        <v>1749</v>
      </c>
      <c r="BB343" s="21" t="s">
        <v>1747</v>
      </c>
      <c r="BC343" s="21" t="s">
        <v>86</v>
      </c>
      <c r="BD343" s="21" t="s">
        <v>87</v>
      </c>
      <c r="BE343" s="21" t="s">
        <v>243</v>
      </c>
      <c r="BF343" s="21" t="s">
        <v>118</v>
      </c>
      <c r="BG343" s="21" t="s">
        <v>245</v>
      </c>
      <c r="BH343" s="21" t="s">
        <v>246</v>
      </c>
      <c r="BI343" s="21" t="s">
        <v>642</v>
      </c>
      <c r="BJ343" s="21" t="n">
        <v>252</v>
      </c>
      <c r="BK343" s="21" t="n">
        <v>28.05</v>
      </c>
      <c r="BL343" s="21" t="n">
        <f aca="false">BJ343*BK343</f>
        <v>7068.6</v>
      </c>
      <c r="BM343" s="21" t="s">
        <v>507</v>
      </c>
      <c r="BN343" s="21" t="n">
        <v>6403999100</v>
      </c>
    </row>
    <row r="344" customFormat="false" ht="28.9" hidden="false" customHeight="false" outlineLevel="0" collapsed="false">
      <c r="A344" s="21" t="n">
        <v>2000</v>
      </c>
      <c r="B344" s="21" t="n">
        <v>100298449</v>
      </c>
      <c r="C344" s="21" t="n">
        <v>10</v>
      </c>
      <c r="D344" s="21" t="s">
        <v>633</v>
      </c>
      <c r="E344" s="21" t="s">
        <v>634</v>
      </c>
      <c r="F344" s="21" t="s">
        <v>616</v>
      </c>
      <c r="G344" s="21" t="s">
        <v>68</v>
      </c>
      <c r="H344" s="21" t="n">
        <v>135388</v>
      </c>
      <c r="I344" s="21" t="s">
        <v>69</v>
      </c>
      <c r="J344" s="21" t="s">
        <v>100</v>
      </c>
      <c r="K344" s="21" t="s">
        <v>71</v>
      </c>
      <c r="L344" s="21" t="s">
        <v>72</v>
      </c>
      <c r="M344" s="21" t="s">
        <v>73</v>
      </c>
      <c r="N344" s="21" t="s">
        <v>734</v>
      </c>
      <c r="O344" s="21" t="s">
        <v>734</v>
      </c>
      <c r="P344" s="22" t="n">
        <v>165935</v>
      </c>
      <c r="Q344" s="21" t="s">
        <v>94</v>
      </c>
      <c r="R344" s="21" t="s">
        <v>735</v>
      </c>
      <c r="S344" s="21"/>
      <c r="T344" s="21"/>
      <c r="U344" s="21" t="s">
        <v>1750</v>
      </c>
      <c r="V344" s="21" t="s">
        <v>1750</v>
      </c>
      <c r="W344" s="21" t="s">
        <v>1590</v>
      </c>
      <c r="X344" s="21" t="s">
        <v>1027</v>
      </c>
      <c r="Y344" s="21" t="n">
        <v>228</v>
      </c>
      <c r="Z344" s="21"/>
      <c r="AA344" s="21" t="n">
        <v>7080675</v>
      </c>
      <c r="AB344" s="21" t="s">
        <v>1436</v>
      </c>
      <c r="AC344" s="23" t="n">
        <v>28.05</v>
      </c>
      <c r="AD344" s="23" t="n">
        <v>6395.4</v>
      </c>
      <c r="AE344" s="21" t="s">
        <v>734</v>
      </c>
      <c r="AF344" s="24" t="n">
        <v>285</v>
      </c>
      <c r="AG344" s="25" t="n">
        <v>1344.39402</v>
      </c>
      <c r="AH344" s="25" t="n">
        <v>41.5701</v>
      </c>
      <c r="AI344" s="26" t="n">
        <v>228</v>
      </c>
      <c r="AJ344" s="26" t="n">
        <v>44</v>
      </c>
      <c r="AK344" s="26" t="n">
        <v>120</v>
      </c>
      <c r="AL344" s="26" t="n">
        <v>64</v>
      </c>
      <c r="AM344" s="27" t="s">
        <v>1437</v>
      </c>
      <c r="AN344" s="28" t="s">
        <v>1538</v>
      </c>
      <c r="AO344" s="28" t="s">
        <v>1012</v>
      </c>
      <c r="AP344" s="29" t="n">
        <v>44479</v>
      </c>
      <c r="AQ344" s="29" t="n">
        <f aca="false">AP344+35</f>
        <v>44514</v>
      </c>
      <c r="AR344" s="29" t="n">
        <v>44518</v>
      </c>
      <c r="AS344" s="30" t="n">
        <f aca="false">AP344+65</f>
        <v>44544</v>
      </c>
      <c r="AT344" s="31"/>
      <c r="AU344" s="32" t="s">
        <v>739</v>
      </c>
      <c r="AV344" s="21"/>
      <c r="AW344" s="27"/>
      <c r="AX344" s="33" t="s">
        <v>1751</v>
      </c>
      <c r="AY344" s="33" t="s">
        <v>734</v>
      </c>
      <c r="AZ344" s="21" t="n">
        <v>165935</v>
      </c>
      <c r="BA344" s="21" t="s">
        <v>742</v>
      </c>
      <c r="BB344" s="21" t="s">
        <v>735</v>
      </c>
      <c r="BC344" s="21" t="s">
        <v>86</v>
      </c>
      <c r="BD344" s="21" t="s">
        <v>87</v>
      </c>
      <c r="BE344" s="21" t="s">
        <v>743</v>
      </c>
      <c r="BF344" s="21" t="s">
        <v>744</v>
      </c>
      <c r="BG344" s="21" t="s">
        <v>89</v>
      </c>
      <c r="BH344" s="21" t="s">
        <v>90</v>
      </c>
      <c r="BI344" s="21" t="s">
        <v>642</v>
      </c>
      <c r="BJ344" s="21" t="n">
        <v>228</v>
      </c>
      <c r="BK344" s="21" t="n">
        <v>28.05</v>
      </c>
      <c r="BL344" s="21" t="n">
        <f aca="false">BJ344*BK344</f>
        <v>6395.4</v>
      </c>
      <c r="BM344" s="21" t="s">
        <v>119</v>
      </c>
      <c r="BN344" s="21" t="n">
        <v>6403999300</v>
      </c>
    </row>
    <row r="345" customFormat="false" ht="14.45" hidden="false" customHeight="false" outlineLevel="0" collapsed="false">
      <c r="A345" s="21" t="n">
        <v>2000</v>
      </c>
      <c r="B345" s="21" t="n">
        <v>100298641</v>
      </c>
      <c r="C345" s="21" t="n">
        <v>10</v>
      </c>
      <c r="D345" s="21" t="s">
        <v>633</v>
      </c>
      <c r="E345" s="21" t="s">
        <v>634</v>
      </c>
      <c r="F345" s="21" t="s">
        <v>616</v>
      </c>
      <c r="G345" s="21" t="s">
        <v>68</v>
      </c>
      <c r="H345" s="21" t="n">
        <v>135388</v>
      </c>
      <c r="I345" s="21" t="s">
        <v>69</v>
      </c>
      <c r="J345" s="21" t="s">
        <v>100</v>
      </c>
      <c r="K345" s="21" t="s">
        <v>71</v>
      </c>
      <c r="L345" s="21" t="s">
        <v>72</v>
      </c>
      <c r="M345" s="21" t="s">
        <v>73</v>
      </c>
      <c r="N345" s="21" t="s">
        <v>955</v>
      </c>
      <c r="O345" s="21" t="s">
        <v>955</v>
      </c>
      <c r="P345" s="22" t="n">
        <v>171427</v>
      </c>
      <c r="Q345" s="21" t="s">
        <v>94</v>
      </c>
      <c r="R345" s="21" t="s">
        <v>956</v>
      </c>
      <c r="S345" s="21"/>
      <c r="T345" s="21"/>
      <c r="U345" s="21" t="s">
        <v>1590</v>
      </c>
      <c r="V345" s="21" t="s">
        <v>1590</v>
      </c>
      <c r="W345" s="21" t="s">
        <v>1590</v>
      </c>
      <c r="X345" s="21" t="s">
        <v>1027</v>
      </c>
      <c r="Y345" s="21" t="n">
        <v>252</v>
      </c>
      <c r="Z345" s="21"/>
      <c r="AA345" s="21" t="n">
        <v>7080675</v>
      </c>
      <c r="AB345" s="21" t="s">
        <v>1436</v>
      </c>
      <c r="AC345" s="23" t="n">
        <v>28.05</v>
      </c>
      <c r="AD345" s="23" t="n">
        <v>7068.6</v>
      </c>
      <c r="AE345" s="21" t="s">
        <v>955</v>
      </c>
      <c r="AF345" s="24" t="n">
        <v>315</v>
      </c>
      <c r="AG345" s="25" t="n">
        <v>1485.90918</v>
      </c>
      <c r="AH345" s="25" t="n">
        <v>45.9459</v>
      </c>
      <c r="AI345" s="26" t="n">
        <v>252</v>
      </c>
      <c r="AJ345" s="26" t="n">
        <v>51</v>
      </c>
      <c r="AK345" s="26" t="n">
        <v>132</v>
      </c>
      <c r="AL345" s="26" t="n">
        <v>69</v>
      </c>
      <c r="AM345" s="27" t="s">
        <v>1437</v>
      </c>
      <c r="AN345" s="28" t="s">
        <v>1538</v>
      </c>
      <c r="AO345" s="28" t="s">
        <v>1012</v>
      </c>
      <c r="AP345" s="29" t="n">
        <v>44479</v>
      </c>
      <c r="AQ345" s="29" t="n">
        <f aca="false">AP345+35</f>
        <v>44514</v>
      </c>
      <c r="AR345" s="29" t="n">
        <v>44518</v>
      </c>
      <c r="AS345" s="30" t="n">
        <f aca="false">AP345+65</f>
        <v>44544</v>
      </c>
      <c r="AT345" s="31" t="n">
        <v>44409</v>
      </c>
      <c r="AU345" s="32" t="s">
        <v>693</v>
      </c>
      <c r="AV345" s="21"/>
      <c r="AW345" s="27"/>
      <c r="AX345" s="33" t="s">
        <v>1752</v>
      </c>
      <c r="AY345" s="33" t="s">
        <v>955</v>
      </c>
      <c r="AZ345" s="21" t="n">
        <v>171427</v>
      </c>
      <c r="BA345" s="21" t="s">
        <v>958</v>
      </c>
      <c r="BB345" s="21" t="s">
        <v>956</v>
      </c>
      <c r="BC345" s="21" t="s">
        <v>86</v>
      </c>
      <c r="BD345" s="21" t="s">
        <v>87</v>
      </c>
      <c r="BE345" s="21" t="s">
        <v>243</v>
      </c>
      <c r="BF345" s="21" t="s">
        <v>744</v>
      </c>
      <c r="BG345" s="21" t="s">
        <v>89</v>
      </c>
      <c r="BH345" s="21" t="s">
        <v>90</v>
      </c>
      <c r="BI345" s="21" t="s">
        <v>642</v>
      </c>
      <c r="BJ345" s="21" t="n">
        <v>252</v>
      </c>
      <c r="BK345" s="21" t="n">
        <v>28.05</v>
      </c>
      <c r="BL345" s="21" t="n">
        <f aca="false">BJ345*BK345</f>
        <v>7068.6</v>
      </c>
      <c r="BM345" s="21" t="s">
        <v>1753</v>
      </c>
      <c r="BN345" s="21" t="n">
        <v>6403999300</v>
      </c>
    </row>
    <row r="346" customFormat="false" ht="28.9" hidden="false" customHeight="false" outlineLevel="0" collapsed="false">
      <c r="A346" s="21" t="n">
        <v>2000</v>
      </c>
      <c r="B346" s="21" t="n">
        <v>100298930</v>
      </c>
      <c r="C346" s="21" t="n">
        <v>10</v>
      </c>
      <c r="D346" s="21" t="s">
        <v>633</v>
      </c>
      <c r="E346" s="21" t="s">
        <v>634</v>
      </c>
      <c r="F346" s="21" t="s">
        <v>616</v>
      </c>
      <c r="G346" s="21" t="s">
        <v>68</v>
      </c>
      <c r="H346" s="21" t="n">
        <v>135388</v>
      </c>
      <c r="I346" s="21" t="s">
        <v>69</v>
      </c>
      <c r="J346" s="21" t="s">
        <v>100</v>
      </c>
      <c r="K346" s="21" t="s">
        <v>71</v>
      </c>
      <c r="L346" s="21" t="s">
        <v>72</v>
      </c>
      <c r="M346" s="21" t="s">
        <v>73</v>
      </c>
      <c r="N346" s="21" t="s">
        <v>1754</v>
      </c>
      <c r="O346" s="21" t="s">
        <v>1754</v>
      </c>
      <c r="P346" s="22" t="n">
        <v>172057</v>
      </c>
      <c r="Q346" s="21" t="s">
        <v>94</v>
      </c>
      <c r="R346" s="21" t="s">
        <v>1755</v>
      </c>
      <c r="S346" s="21"/>
      <c r="T346" s="21"/>
      <c r="U346" s="21" t="s">
        <v>1590</v>
      </c>
      <c r="V346" s="21" t="s">
        <v>1590</v>
      </c>
      <c r="W346" s="21" t="s">
        <v>1590</v>
      </c>
      <c r="X346" s="21" t="s">
        <v>1027</v>
      </c>
      <c r="Y346" s="21" t="n">
        <v>336</v>
      </c>
      <c r="Z346" s="21"/>
      <c r="AA346" s="21" t="n">
        <v>7080675</v>
      </c>
      <c r="AB346" s="21" t="s">
        <v>1436</v>
      </c>
      <c r="AC346" s="23" t="n">
        <v>28.05</v>
      </c>
      <c r="AD346" s="23" t="n">
        <v>9424.8</v>
      </c>
      <c r="AE346" s="21" t="s">
        <v>1754</v>
      </c>
      <c r="AF346" s="24" t="n">
        <v>420</v>
      </c>
      <c r="AG346" s="25" t="n">
        <v>1981.21224</v>
      </c>
      <c r="AH346" s="25" t="n">
        <v>61.2612</v>
      </c>
      <c r="AI346" s="26" t="n">
        <v>336</v>
      </c>
      <c r="AJ346" s="26" t="n">
        <v>191</v>
      </c>
      <c r="AK346" s="26" t="n">
        <v>144</v>
      </c>
      <c r="AL346" s="26" t="n">
        <v>1</v>
      </c>
      <c r="AM346" s="27" t="s">
        <v>1437</v>
      </c>
      <c r="AN346" s="28" t="s">
        <v>1538</v>
      </c>
      <c r="AO346" s="28" t="s">
        <v>1012</v>
      </c>
      <c r="AP346" s="29" t="n">
        <v>44479</v>
      </c>
      <c r="AQ346" s="29" t="n">
        <f aca="false">AP346+35</f>
        <v>44514</v>
      </c>
      <c r="AR346" s="29" t="n">
        <v>44518</v>
      </c>
      <c r="AS346" s="30" t="n">
        <f aca="false">AP346+65</f>
        <v>44544</v>
      </c>
      <c r="AT346" s="31"/>
      <c r="AU346" s="32" t="s">
        <v>1677</v>
      </c>
      <c r="AV346" s="21"/>
      <c r="AW346" s="27"/>
      <c r="AX346" s="33" t="s">
        <v>1756</v>
      </c>
      <c r="AY346" s="33" t="s">
        <v>1754</v>
      </c>
      <c r="AZ346" s="21" t="n">
        <v>172057</v>
      </c>
      <c r="BA346" s="21" t="s">
        <v>1757</v>
      </c>
      <c r="BB346" s="21" t="s">
        <v>1755</v>
      </c>
      <c r="BC346" s="21" t="s">
        <v>86</v>
      </c>
      <c r="BD346" s="21" t="s">
        <v>87</v>
      </c>
      <c r="BE346" s="21" t="s">
        <v>243</v>
      </c>
      <c r="BF346" s="21" t="s">
        <v>118</v>
      </c>
      <c r="BG346" s="21" t="s">
        <v>245</v>
      </c>
      <c r="BH346" s="21" t="s">
        <v>246</v>
      </c>
      <c r="BI346" s="21" t="s">
        <v>642</v>
      </c>
      <c r="BJ346" s="21" t="n">
        <v>336</v>
      </c>
      <c r="BK346" s="21" t="n">
        <v>28.05</v>
      </c>
      <c r="BL346" s="21" t="n">
        <f aca="false">BJ346*BK346</f>
        <v>9424.8</v>
      </c>
      <c r="BM346" s="21" t="s">
        <v>950</v>
      </c>
      <c r="BN346" s="21" t="n">
        <v>6403999100</v>
      </c>
    </row>
    <row r="347" customFormat="false" ht="43.15" hidden="false" customHeight="false" outlineLevel="0" collapsed="false">
      <c r="A347" s="21" t="n">
        <v>2000</v>
      </c>
      <c r="B347" s="21" t="n">
        <v>100288527</v>
      </c>
      <c r="C347" s="21" t="n">
        <v>10</v>
      </c>
      <c r="D347" s="21" t="s">
        <v>960</v>
      </c>
      <c r="E347" s="21" t="s">
        <v>961</v>
      </c>
      <c r="F347" s="21" t="s">
        <v>962</v>
      </c>
      <c r="G347" s="21" t="s">
        <v>68</v>
      </c>
      <c r="H347" s="21" t="n">
        <v>135388</v>
      </c>
      <c r="I347" s="21" t="s">
        <v>69</v>
      </c>
      <c r="J347" s="21" t="s">
        <v>100</v>
      </c>
      <c r="K347" s="21" t="s">
        <v>963</v>
      </c>
      <c r="L347" s="21" t="s">
        <v>964</v>
      </c>
      <c r="M347" s="21" t="s">
        <v>965</v>
      </c>
      <c r="N347" s="21" t="s">
        <v>1758</v>
      </c>
      <c r="O347" s="21" t="n">
        <v>10022709</v>
      </c>
      <c r="P347" s="22" t="n">
        <v>10022709102</v>
      </c>
      <c r="Q347" s="21" t="s">
        <v>221</v>
      </c>
      <c r="R347" s="21" t="s">
        <v>1759</v>
      </c>
      <c r="S347" s="21"/>
      <c r="T347" s="21" t="n">
        <v>6109100010</v>
      </c>
      <c r="U347" s="21" t="s">
        <v>1760</v>
      </c>
      <c r="V347" s="21" t="s">
        <v>1760</v>
      </c>
      <c r="W347" s="21" t="s">
        <v>1761</v>
      </c>
      <c r="X347" s="21" t="s">
        <v>1027</v>
      </c>
      <c r="Y347" s="21" t="n">
        <v>48</v>
      </c>
      <c r="Z347" s="21"/>
      <c r="AA347" s="21" t="n">
        <v>6896812</v>
      </c>
      <c r="AB347" s="21" t="s">
        <v>873</v>
      </c>
      <c r="AC347" s="23" t="n">
        <v>11.25</v>
      </c>
      <c r="AD347" s="23" t="n">
        <v>540</v>
      </c>
      <c r="AE347" s="21" t="s">
        <v>1758</v>
      </c>
      <c r="AF347" s="25" t="n">
        <v>54</v>
      </c>
      <c r="AG347" s="25" t="n">
        <v>119.502</v>
      </c>
      <c r="AH347" s="25" t="n">
        <v>3.51</v>
      </c>
      <c r="AI347" s="26" t="n">
        <v>48</v>
      </c>
      <c r="AJ347" s="26"/>
      <c r="AK347" s="26"/>
      <c r="AL347" s="26"/>
      <c r="AM347" s="27" t="s">
        <v>81</v>
      </c>
      <c r="AN347" s="28" t="s">
        <v>1028</v>
      </c>
      <c r="AO347" s="28" t="s">
        <v>1028</v>
      </c>
      <c r="AP347" s="29" t="n">
        <v>44376</v>
      </c>
      <c r="AQ347" s="29" t="n">
        <f aca="false">AP347+60</f>
        <v>44436</v>
      </c>
      <c r="AR347" s="29" t="n">
        <v>44444</v>
      </c>
      <c r="AS347" s="30" t="n">
        <v>44436</v>
      </c>
      <c r="AT347" s="31" t="n">
        <v>44504</v>
      </c>
      <c r="AU347" s="32" t="s">
        <v>874</v>
      </c>
      <c r="AV347" s="21"/>
      <c r="AW347" s="27"/>
      <c r="AX347" s="33" t="s">
        <v>1762</v>
      </c>
      <c r="AY347" s="33" t="s">
        <v>1758</v>
      </c>
      <c r="AZ347" s="21" t="n">
        <v>10022709102</v>
      </c>
      <c r="BA347" s="21" t="s">
        <v>1763</v>
      </c>
      <c r="BB347" s="21" t="s">
        <v>1759</v>
      </c>
      <c r="BC347" s="21" t="s">
        <v>974</v>
      </c>
      <c r="BD347" s="21" t="s">
        <v>975</v>
      </c>
      <c r="BE347" s="21" t="s">
        <v>88</v>
      </c>
      <c r="BF347" s="21"/>
      <c r="BG347" s="21"/>
      <c r="BH347" s="21" t="s">
        <v>976</v>
      </c>
      <c r="BI347" s="21" t="s">
        <v>977</v>
      </c>
      <c r="BJ347" s="21" t="n">
        <v>48</v>
      </c>
      <c r="BK347" s="21" t="n">
        <v>11.25</v>
      </c>
      <c r="BL347" s="21" t="n">
        <f aca="false">BJ347*BK347</f>
        <v>540</v>
      </c>
      <c r="BM347" s="21"/>
      <c r="BN347" s="21" t="n">
        <v>6109100000</v>
      </c>
      <c r="BO347" s="21" t="n">
        <v>94513312</v>
      </c>
      <c r="BP347" s="36" t="n">
        <v>44369</v>
      </c>
    </row>
    <row r="348" customFormat="false" ht="43.15" hidden="false" customHeight="false" outlineLevel="0" collapsed="false">
      <c r="A348" s="21" t="n">
        <v>2000</v>
      </c>
      <c r="B348" s="21" t="n">
        <v>100288532</v>
      </c>
      <c r="C348" s="21" t="n">
        <v>10</v>
      </c>
      <c r="D348" s="21" t="s">
        <v>960</v>
      </c>
      <c r="E348" s="21" t="s">
        <v>961</v>
      </c>
      <c r="F348" s="21" t="s">
        <v>962</v>
      </c>
      <c r="G348" s="21" t="s">
        <v>68</v>
      </c>
      <c r="H348" s="21" t="n">
        <v>135388</v>
      </c>
      <c r="I348" s="21" t="s">
        <v>69</v>
      </c>
      <c r="J348" s="21" t="s">
        <v>100</v>
      </c>
      <c r="K348" s="21" t="s">
        <v>963</v>
      </c>
      <c r="L348" s="21" t="s">
        <v>964</v>
      </c>
      <c r="M348" s="21" t="s">
        <v>965</v>
      </c>
      <c r="N348" s="21" t="s">
        <v>1764</v>
      </c>
      <c r="O348" s="21" t="n">
        <v>10022709</v>
      </c>
      <c r="P348" s="22" t="n">
        <v>10022709035</v>
      </c>
      <c r="Q348" s="21" t="s">
        <v>1228</v>
      </c>
      <c r="R348" s="21" t="s">
        <v>1765</v>
      </c>
      <c r="S348" s="21"/>
      <c r="T348" s="21" t="n">
        <v>6109100010</v>
      </c>
      <c r="U348" s="21" t="s">
        <v>1760</v>
      </c>
      <c r="V348" s="21" t="s">
        <v>1760</v>
      </c>
      <c r="W348" s="21" t="s">
        <v>1761</v>
      </c>
      <c r="X348" s="21" t="s">
        <v>1027</v>
      </c>
      <c r="Y348" s="21" t="n">
        <v>48</v>
      </c>
      <c r="Z348" s="21"/>
      <c r="AA348" s="21" t="n">
        <v>6896812</v>
      </c>
      <c r="AB348" s="21" t="s">
        <v>873</v>
      </c>
      <c r="AC348" s="23" t="n">
        <v>11.25</v>
      </c>
      <c r="AD348" s="23" t="n">
        <v>540</v>
      </c>
      <c r="AE348" s="21" t="s">
        <v>1764</v>
      </c>
      <c r="AF348" s="25" t="n">
        <v>54</v>
      </c>
      <c r="AG348" s="25" t="n">
        <v>119.502</v>
      </c>
      <c r="AH348" s="25" t="n">
        <v>3.51</v>
      </c>
      <c r="AI348" s="26" t="n">
        <v>48</v>
      </c>
      <c r="AJ348" s="26"/>
      <c r="AK348" s="26"/>
      <c r="AL348" s="26"/>
      <c r="AM348" s="27" t="s">
        <v>81</v>
      </c>
      <c r="AN348" s="28" t="s">
        <v>1028</v>
      </c>
      <c r="AO348" s="28" t="s">
        <v>1028</v>
      </c>
      <c r="AP348" s="29" t="n">
        <v>44376</v>
      </c>
      <c r="AQ348" s="29" t="n">
        <f aca="false">AP348+60</f>
        <v>44436</v>
      </c>
      <c r="AR348" s="29" t="n">
        <v>44444</v>
      </c>
      <c r="AS348" s="30" t="n">
        <v>44436</v>
      </c>
      <c r="AT348" s="31" t="n">
        <v>44504</v>
      </c>
      <c r="AU348" s="32" t="s">
        <v>874</v>
      </c>
      <c r="AV348" s="21"/>
      <c r="AW348" s="27"/>
      <c r="AX348" s="33" t="s">
        <v>1766</v>
      </c>
      <c r="AY348" s="33" t="s">
        <v>1764</v>
      </c>
      <c r="AZ348" s="21" t="n">
        <v>10022709035</v>
      </c>
      <c r="BA348" s="21" t="s">
        <v>1767</v>
      </c>
      <c r="BB348" s="21" t="s">
        <v>1765</v>
      </c>
      <c r="BC348" s="21" t="s">
        <v>974</v>
      </c>
      <c r="BD348" s="21" t="s">
        <v>975</v>
      </c>
      <c r="BE348" s="21" t="s">
        <v>88</v>
      </c>
      <c r="BF348" s="21"/>
      <c r="BG348" s="21"/>
      <c r="BH348" s="21" t="s">
        <v>976</v>
      </c>
      <c r="BI348" s="21" t="s">
        <v>977</v>
      </c>
      <c r="BJ348" s="21" t="n">
        <v>48</v>
      </c>
      <c r="BK348" s="21" t="n">
        <v>11.25</v>
      </c>
      <c r="BL348" s="21" t="n">
        <f aca="false">BJ348*BK348</f>
        <v>540</v>
      </c>
      <c r="BM348" s="21"/>
      <c r="BN348" s="21" t="n">
        <v>6109100000</v>
      </c>
      <c r="BO348" s="21" t="n">
        <v>94513312</v>
      </c>
      <c r="BP348" s="36" t="n">
        <v>44369</v>
      </c>
    </row>
    <row r="349" customFormat="false" ht="14.45" hidden="false" customHeight="false" outlineLevel="0" collapsed="false">
      <c r="A349" s="21" t="n">
        <v>2000</v>
      </c>
      <c r="B349" s="21" t="n">
        <v>100295418</v>
      </c>
      <c r="C349" s="21" t="n">
        <v>10</v>
      </c>
      <c r="D349" s="21" t="s">
        <v>960</v>
      </c>
      <c r="E349" s="21" t="s">
        <v>961</v>
      </c>
      <c r="F349" s="21" t="s">
        <v>962</v>
      </c>
      <c r="G349" s="21" t="s">
        <v>68</v>
      </c>
      <c r="H349" s="21" t="n">
        <v>135388</v>
      </c>
      <c r="I349" s="21" t="s">
        <v>69</v>
      </c>
      <c r="J349" s="21" t="s">
        <v>100</v>
      </c>
      <c r="K349" s="21" t="s">
        <v>963</v>
      </c>
      <c r="L349" s="21" t="s">
        <v>964</v>
      </c>
      <c r="M349" s="21" t="s">
        <v>965</v>
      </c>
      <c r="N349" s="21" t="s">
        <v>1768</v>
      </c>
      <c r="O349" s="21" t="n">
        <v>10022027</v>
      </c>
      <c r="P349" s="22" t="n">
        <v>10022027001</v>
      </c>
      <c r="Q349" s="21" t="s">
        <v>94</v>
      </c>
      <c r="R349" s="21" t="s">
        <v>991</v>
      </c>
      <c r="S349" s="21"/>
      <c r="T349" s="21"/>
      <c r="U349" s="21" t="s">
        <v>1434</v>
      </c>
      <c r="V349" s="21" t="s">
        <v>1434</v>
      </c>
      <c r="W349" s="21" t="s">
        <v>1435</v>
      </c>
      <c r="X349" s="21" t="s">
        <v>79</v>
      </c>
      <c r="Y349" s="21" t="n">
        <v>93</v>
      </c>
      <c r="Z349" s="21"/>
      <c r="AA349" s="21" t="n">
        <v>7092626</v>
      </c>
      <c r="AB349" s="21" t="s">
        <v>1769</v>
      </c>
      <c r="AC349" s="23" t="n">
        <v>5</v>
      </c>
      <c r="AD349" s="23" t="n">
        <v>465</v>
      </c>
      <c r="AE349" s="21" t="s">
        <v>1768</v>
      </c>
      <c r="AF349" s="25" t="n">
        <v>46.5</v>
      </c>
      <c r="AG349" s="25" t="n">
        <v>102.9045</v>
      </c>
      <c r="AH349" s="25" t="n">
        <v>3.0225</v>
      </c>
      <c r="AI349" s="26" t="n">
        <v>93</v>
      </c>
      <c r="AJ349" s="26" t="n">
        <v>9</v>
      </c>
      <c r="AK349" s="26" t="n">
        <v>84</v>
      </c>
      <c r="AL349" s="26" t="n">
        <v>0</v>
      </c>
      <c r="AM349" s="27" t="s">
        <v>1437</v>
      </c>
      <c r="AN349" s="28" t="s">
        <v>1178</v>
      </c>
      <c r="AO349" s="28" t="s">
        <v>1179</v>
      </c>
      <c r="AP349" s="29" t="n">
        <v>44418</v>
      </c>
      <c r="AQ349" s="29" t="n">
        <v>44438</v>
      </c>
      <c r="AR349" s="29" t="n">
        <v>44479</v>
      </c>
      <c r="AS349" s="30" t="n">
        <v>44464</v>
      </c>
      <c r="AT349" s="31"/>
      <c r="AU349" s="32" t="s">
        <v>971</v>
      </c>
      <c r="AV349" s="21"/>
      <c r="AW349" s="27"/>
      <c r="AX349" s="33" t="s">
        <v>1770</v>
      </c>
      <c r="AY349" s="33" t="s">
        <v>1768</v>
      </c>
      <c r="AZ349" s="21" t="n">
        <v>10022027001</v>
      </c>
      <c r="BA349" s="21" t="s">
        <v>1771</v>
      </c>
      <c r="BB349" s="21" t="s">
        <v>991</v>
      </c>
      <c r="BC349" s="21" t="s">
        <v>974</v>
      </c>
      <c r="BD349" s="21" t="s">
        <v>975</v>
      </c>
      <c r="BE349" s="21" t="s">
        <v>88</v>
      </c>
      <c r="BF349" s="21"/>
      <c r="BG349" s="21"/>
      <c r="BH349" s="21" t="s">
        <v>976</v>
      </c>
      <c r="BI349" s="21" t="s">
        <v>977</v>
      </c>
      <c r="BJ349" s="21" t="n">
        <v>93</v>
      </c>
      <c r="BK349" s="21" t="n">
        <v>5</v>
      </c>
      <c r="BL349" s="21" t="n">
        <f aca="false">BJ349*BK349</f>
        <v>465</v>
      </c>
      <c r="BM349" s="21"/>
      <c r="BN349" s="21" t="n">
        <v>6109100000</v>
      </c>
    </row>
    <row r="350" customFormat="false" ht="14.45" hidden="false" customHeight="false" outlineLevel="0" collapsed="false">
      <c r="A350" s="21" t="n">
        <v>2000</v>
      </c>
      <c r="B350" s="21" t="n">
        <v>100295437</v>
      </c>
      <c r="C350" s="21" t="n">
        <v>10</v>
      </c>
      <c r="D350" s="21" t="s">
        <v>960</v>
      </c>
      <c r="E350" s="21" t="s">
        <v>961</v>
      </c>
      <c r="F350" s="21" t="s">
        <v>962</v>
      </c>
      <c r="G350" s="21" t="s">
        <v>68</v>
      </c>
      <c r="H350" s="21" t="n">
        <v>135388</v>
      </c>
      <c r="I350" s="21" t="s">
        <v>69</v>
      </c>
      <c r="J350" s="21" t="s">
        <v>100</v>
      </c>
      <c r="K350" s="21" t="s">
        <v>963</v>
      </c>
      <c r="L350" s="21" t="s">
        <v>964</v>
      </c>
      <c r="M350" s="21" t="s">
        <v>965</v>
      </c>
      <c r="N350" s="21" t="s">
        <v>1772</v>
      </c>
      <c r="O350" s="21" t="n">
        <v>10022027</v>
      </c>
      <c r="P350" s="22" t="n">
        <v>10022027102</v>
      </c>
      <c r="Q350" s="21" t="s">
        <v>221</v>
      </c>
      <c r="R350" s="21" t="s">
        <v>104</v>
      </c>
      <c r="S350" s="21"/>
      <c r="T350" s="21"/>
      <c r="U350" s="21" t="s">
        <v>1434</v>
      </c>
      <c r="V350" s="21" t="s">
        <v>1434</v>
      </c>
      <c r="W350" s="21" t="s">
        <v>1435</v>
      </c>
      <c r="X350" s="21" t="s">
        <v>79</v>
      </c>
      <c r="Y350" s="21" t="n">
        <v>82</v>
      </c>
      <c r="Z350" s="21"/>
      <c r="AA350" s="21" t="n">
        <v>7092626</v>
      </c>
      <c r="AB350" s="21" t="s">
        <v>1769</v>
      </c>
      <c r="AC350" s="23" t="n">
        <v>5</v>
      </c>
      <c r="AD350" s="23" t="n">
        <v>410</v>
      </c>
      <c r="AE350" s="21" t="s">
        <v>1772</v>
      </c>
      <c r="AF350" s="25" t="n">
        <v>41</v>
      </c>
      <c r="AG350" s="25" t="n">
        <v>90.733</v>
      </c>
      <c r="AH350" s="25" t="n">
        <v>2.665</v>
      </c>
      <c r="AI350" s="26" t="n">
        <v>82</v>
      </c>
      <c r="AJ350" s="26" t="n">
        <v>8</v>
      </c>
      <c r="AK350" s="26" t="n">
        <v>74</v>
      </c>
      <c r="AL350" s="26" t="n">
        <v>0</v>
      </c>
      <c r="AM350" s="27" t="s">
        <v>1437</v>
      </c>
      <c r="AN350" s="28" t="s">
        <v>1178</v>
      </c>
      <c r="AO350" s="28" t="s">
        <v>1179</v>
      </c>
      <c r="AP350" s="29" t="n">
        <v>44418</v>
      </c>
      <c r="AQ350" s="29" t="n">
        <v>44438</v>
      </c>
      <c r="AR350" s="29" t="n">
        <v>44479</v>
      </c>
      <c r="AS350" s="30" t="n">
        <v>44464</v>
      </c>
      <c r="AT350" s="31"/>
      <c r="AU350" s="32" t="s">
        <v>971</v>
      </c>
      <c r="AV350" s="21"/>
      <c r="AW350" s="27"/>
      <c r="AX350" s="33" t="s">
        <v>1773</v>
      </c>
      <c r="AY350" s="33" t="s">
        <v>1772</v>
      </c>
      <c r="AZ350" s="21" t="n">
        <v>10022027102</v>
      </c>
      <c r="BA350" s="21" t="s">
        <v>1774</v>
      </c>
      <c r="BB350" s="21" t="s">
        <v>104</v>
      </c>
      <c r="BC350" s="21" t="s">
        <v>974</v>
      </c>
      <c r="BD350" s="21" t="s">
        <v>975</v>
      </c>
      <c r="BE350" s="21" t="s">
        <v>88</v>
      </c>
      <c r="BF350" s="21"/>
      <c r="BG350" s="21"/>
      <c r="BH350" s="21" t="s">
        <v>976</v>
      </c>
      <c r="BI350" s="21" t="s">
        <v>977</v>
      </c>
      <c r="BJ350" s="21" t="n">
        <v>82</v>
      </c>
      <c r="BK350" s="21" t="n">
        <v>5</v>
      </c>
      <c r="BL350" s="21" t="n">
        <f aca="false">BJ350*BK350</f>
        <v>410</v>
      </c>
      <c r="BM350" s="21"/>
      <c r="BN350" s="21" t="n">
        <v>6109100000</v>
      </c>
    </row>
    <row r="351" customFormat="false" ht="14.45" hidden="false" customHeight="false" outlineLevel="0" collapsed="false">
      <c r="A351" s="21" t="n">
        <v>2000</v>
      </c>
      <c r="B351" s="21" t="n">
        <v>100289784</v>
      </c>
      <c r="C351" s="21" t="n">
        <v>10</v>
      </c>
      <c r="D351" s="21" t="s">
        <v>960</v>
      </c>
      <c r="E351" s="21" t="s">
        <v>961</v>
      </c>
      <c r="F351" s="21" t="s">
        <v>962</v>
      </c>
      <c r="G351" s="21" t="s">
        <v>68</v>
      </c>
      <c r="H351" s="21" t="n">
        <v>135388</v>
      </c>
      <c r="I351" s="21" t="s">
        <v>69</v>
      </c>
      <c r="J351" s="21" t="s">
        <v>100</v>
      </c>
      <c r="K351" s="21" t="s">
        <v>963</v>
      </c>
      <c r="L351" s="21" t="s">
        <v>964</v>
      </c>
      <c r="M351" s="21" t="s">
        <v>1176</v>
      </c>
      <c r="N351" s="21" t="s">
        <v>1775</v>
      </c>
      <c r="O351" s="21" t="n">
        <v>10022071</v>
      </c>
      <c r="P351" s="22" t="n">
        <v>10022071530</v>
      </c>
      <c r="Q351" s="21" t="s">
        <v>196</v>
      </c>
      <c r="R351" s="21" t="s">
        <v>1085</v>
      </c>
      <c r="S351" s="21"/>
      <c r="T351" s="21"/>
      <c r="U351" s="21" t="s">
        <v>1776</v>
      </c>
      <c r="V351" s="21" t="s">
        <v>1776</v>
      </c>
      <c r="W351" s="21" t="s">
        <v>1435</v>
      </c>
      <c r="X351" s="21" t="s">
        <v>79</v>
      </c>
      <c r="Y351" s="21" t="n">
        <v>69</v>
      </c>
      <c r="Z351" s="21"/>
      <c r="AA351" s="21" t="n">
        <v>6757697</v>
      </c>
      <c r="AB351" s="21" t="s">
        <v>105</v>
      </c>
      <c r="AC351" s="23" t="n">
        <v>30</v>
      </c>
      <c r="AD351" s="23" t="n">
        <v>2070</v>
      </c>
      <c r="AE351" s="21" t="s">
        <v>1775</v>
      </c>
      <c r="AF351" s="25" t="n">
        <v>207</v>
      </c>
      <c r="AG351" s="25" t="n">
        <v>458.091</v>
      </c>
      <c r="AH351" s="25" t="n">
        <v>13.455</v>
      </c>
      <c r="AI351" s="26" t="n">
        <v>69</v>
      </c>
      <c r="AJ351" s="26" t="n">
        <v>11</v>
      </c>
      <c r="AK351" s="26" t="n">
        <v>58</v>
      </c>
      <c r="AL351" s="26" t="n">
        <v>0</v>
      </c>
      <c r="AM351" s="27" t="s">
        <v>106</v>
      </c>
      <c r="AN351" s="28" t="s">
        <v>1178</v>
      </c>
      <c r="AO351" s="28" t="s">
        <v>1179</v>
      </c>
      <c r="AP351" s="29" t="n">
        <v>44418</v>
      </c>
      <c r="AQ351" s="29" t="n">
        <v>44438</v>
      </c>
      <c r="AR351" s="29" t="n">
        <v>44479</v>
      </c>
      <c r="AS351" s="30" t="n">
        <v>44464</v>
      </c>
      <c r="AT351" s="31"/>
      <c r="AU351" s="32" t="s">
        <v>997</v>
      </c>
      <c r="AV351" s="21"/>
      <c r="AW351" s="27"/>
      <c r="AX351" s="33" t="s">
        <v>1777</v>
      </c>
      <c r="AY351" s="33" t="s">
        <v>1775</v>
      </c>
      <c r="AZ351" s="21" t="n">
        <v>10022071530</v>
      </c>
      <c r="BA351" s="21" t="s">
        <v>1778</v>
      </c>
      <c r="BB351" s="21" t="s">
        <v>1085</v>
      </c>
      <c r="BC351" s="21" t="s">
        <v>1182</v>
      </c>
      <c r="BD351" s="21" t="s">
        <v>201</v>
      </c>
      <c r="BE351" s="21" t="s">
        <v>118</v>
      </c>
      <c r="BF351" s="21" t="s">
        <v>118</v>
      </c>
      <c r="BG351" s="21"/>
      <c r="BH351" s="21" t="s">
        <v>976</v>
      </c>
      <c r="BI351" s="21" t="s">
        <v>977</v>
      </c>
      <c r="BJ351" s="21" t="n">
        <v>69</v>
      </c>
      <c r="BK351" s="21" t="n">
        <v>30</v>
      </c>
      <c r="BL351" s="21" t="n">
        <f aca="false">BJ351*BK351</f>
        <v>2070</v>
      </c>
      <c r="BM351" s="21"/>
      <c r="BN351" s="21" t="n">
        <v>6102309000</v>
      </c>
      <c r="BO351" s="21"/>
    </row>
    <row r="352" customFormat="false" ht="14.45" hidden="false" customHeight="false" outlineLevel="0" collapsed="false">
      <c r="A352" s="21" t="n">
        <v>2000</v>
      </c>
      <c r="B352" s="21" t="n">
        <v>100295236</v>
      </c>
      <c r="C352" s="21" t="n">
        <v>10</v>
      </c>
      <c r="D352" s="21" t="s">
        <v>960</v>
      </c>
      <c r="E352" s="21" t="s">
        <v>961</v>
      </c>
      <c r="F352" s="21" t="s">
        <v>962</v>
      </c>
      <c r="G352" s="21" t="s">
        <v>68</v>
      </c>
      <c r="H352" s="21" t="n">
        <v>135388</v>
      </c>
      <c r="I352" s="21" t="s">
        <v>69</v>
      </c>
      <c r="J352" s="21" t="s">
        <v>100</v>
      </c>
      <c r="K352" s="21" t="s">
        <v>963</v>
      </c>
      <c r="L352" s="21" t="s">
        <v>964</v>
      </c>
      <c r="M352" s="21" t="s">
        <v>965</v>
      </c>
      <c r="N352" s="21" t="s">
        <v>1779</v>
      </c>
      <c r="O352" s="21" t="n">
        <v>10020975</v>
      </c>
      <c r="P352" s="22" t="n">
        <v>10020975438</v>
      </c>
      <c r="Q352" s="21" t="s">
        <v>666</v>
      </c>
      <c r="R352" s="21" t="s">
        <v>1780</v>
      </c>
      <c r="S352" s="21"/>
      <c r="T352" s="21"/>
      <c r="U352" s="21" t="s">
        <v>1675</v>
      </c>
      <c r="V352" s="21" t="s">
        <v>1675</v>
      </c>
      <c r="W352" s="21" t="s">
        <v>1435</v>
      </c>
      <c r="X352" s="21" t="s">
        <v>79</v>
      </c>
      <c r="Y352" s="21" t="n">
        <v>24</v>
      </c>
      <c r="Z352" s="21"/>
      <c r="AA352" s="21" t="n">
        <v>7092626</v>
      </c>
      <c r="AB352" s="21" t="s">
        <v>1769</v>
      </c>
      <c r="AC352" s="23" t="n">
        <v>11.25</v>
      </c>
      <c r="AD352" s="23" t="n">
        <v>270</v>
      </c>
      <c r="AE352" s="21" t="s">
        <v>1779</v>
      </c>
      <c r="AF352" s="25" t="n">
        <v>27</v>
      </c>
      <c r="AG352" s="25" t="n">
        <v>59.751</v>
      </c>
      <c r="AH352" s="25" t="n">
        <v>1.755</v>
      </c>
      <c r="AI352" s="26" t="n">
        <v>24</v>
      </c>
      <c r="AJ352" s="26" t="n">
        <v>22</v>
      </c>
      <c r="AK352" s="26" t="n">
        <v>0</v>
      </c>
      <c r="AL352" s="26" t="n">
        <v>2</v>
      </c>
      <c r="AM352" s="27" t="s">
        <v>1437</v>
      </c>
      <c r="AN352" s="28" t="s">
        <v>1178</v>
      </c>
      <c r="AO352" s="28" t="s">
        <v>1179</v>
      </c>
      <c r="AP352" s="29" t="n">
        <v>44424</v>
      </c>
      <c r="AQ352" s="29" t="n">
        <v>44438</v>
      </c>
      <c r="AR352" s="29" t="n">
        <v>44479</v>
      </c>
      <c r="AS352" s="30" t="n">
        <v>44479</v>
      </c>
      <c r="AT352" s="31"/>
      <c r="AU352" s="32" t="s">
        <v>1029</v>
      </c>
      <c r="AV352" s="21"/>
      <c r="AW352" s="27"/>
      <c r="AX352" s="33" t="s">
        <v>1781</v>
      </c>
      <c r="AY352" s="33" t="s">
        <v>1779</v>
      </c>
      <c r="AZ352" s="21" t="n">
        <v>10020975438</v>
      </c>
      <c r="BA352" s="21" t="s">
        <v>1782</v>
      </c>
      <c r="BB352" s="21" t="s">
        <v>1780</v>
      </c>
      <c r="BC352" s="21" t="s">
        <v>974</v>
      </c>
      <c r="BD352" s="21" t="s">
        <v>975</v>
      </c>
      <c r="BE352" s="21" t="s">
        <v>88</v>
      </c>
      <c r="BF352" s="21"/>
      <c r="BG352" s="21"/>
      <c r="BH352" s="21" t="s">
        <v>976</v>
      </c>
      <c r="BI352" s="21" t="s">
        <v>977</v>
      </c>
      <c r="BJ352" s="21" t="n">
        <v>24</v>
      </c>
      <c r="BK352" s="21" t="n">
        <v>11.25</v>
      </c>
      <c r="BL352" s="21" t="n">
        <f aca="false">BJ352*BK352</f>
        <v>270</v>
      </c>
      <c r="BM352" s="21"/>
      <c r="BN352" s="21" t="n">
        <v>6109100000</v>
      </c>
    </row>
    <row r="353" customFormat="false" ht="14.45" hidden="false" customHeight="false" outlineLevel="0" collapsed="false">
      <c r="A353" s="21" t="n">
        <v>2000</v>
      </c>
      <c r="B353" s="21" t="n">
        <v>100294512</v>
      </c>
      <c r="C353" s="21" t="n">
        <v>10</v>
      </c>
      <c r="D353" s="21" t="s">
        <v>960</v>
      </c>
      <c r="E353" s="21" t="s">
        <v>961</v>
      </c>
      <c r="F353" s="21" t="s">
        <v>962</v>
      </c>
      <c r="G353" s="21" t="s">
        <v>68</v>
      </c>
      <c r="H353" s="21" t="n">
        <v>135388</v>
      </c>
      <c r="I353" s="21" t="s">
        <v>69</v>
      </c>
      <c r="J353" s="21" t="s">
        <v>100</v>
      </c>
      <c r="K353" s="21" t="s">
        <v>963</v>
      </c>
      <c r="L353" s="21" t="s">
        <v>964</v>
      </c>
      <c r="M353" s="21" t="s">
        <v>965</v>
      </c>
      <c r="N353" s="21" t="s">
        <v>1783</v>
      </c>
      <c r="O353" s="21" t="n">
        <v>10023506</v>
      </c>
      <c r="P353" s="22" t="n">
        <v>10023506281</v>
      </c>
      <c r="Q353" s="21" t="s">
        <v>158</v>
      </c>
      <c r="R353" s="21" t="s">
        <v>1784</v>
      </c>
      <c r="S353" s="21"/>
      <c r="T353" s="21"/>
      <c r="U353" s="21" t="s">
        <v>1536</v>
      </c>
      <c r="V353" s="21" t="s">
        <v>1536</v>
      </c>
      <c r="W353" s="21" t="s">
        <v>1010</v>
      </c>
      <c r="X353" s="21" t="s">
        <v>1027</v>
      </c>
      <c r="Y353" s="21" t="n">
        <v>24</v>
      </c>
      <c r="Z353" s="21"/>
      <c r="AA353" s="21" t="n">
        <v>7108012</v>
      </c>
      <c r="AB353" s="21" t="s">
        <v>1785</v>
      </c>
      <c r="AC353" s="23" t="n">
        <v>15</v>
      </c>
      <c r="AD353" s="23" t="n">
        <v>360</v>
      </c>
      <c r="AE353" s="21" t="s">
        <v>1783</v>
      </c>
      <c r="AF353" s="25" t="n">
        <v>36</v>
      </c>
      <c r="AG353" s="25" t="n">
        <v>79.668</v>
      </c>
      <c r="AH353" s="25" t="n">
        <v>2.34</v>
      </c>
      <c r="AI353" s="26" t="n">
        <v>24</v>
      </c>
      <c r="AJ353" s="26"/>
      <c r="AK353" s="26"/>
      <c r="AL353" s="26"/>
      <c r="AM353" s="27" t="s">
        <v>81</v>
      </c>
      <c r="AN353" s="28" t="s">
        <v>1012</v>
      </c>
      <c r="AO353" s="28" t="s">
        <v>1013</v>
      </c>
      <c r="AP353" s="29" t="n">
        <v>44444</v>
      </c>
      <c r="AQ353" s="29" t="n">
        <v>44507</v>
      </c>
      <c r="AR353" s="29" t="n">
        <v>44518</v>
      </c>
      <c r="AS353" s="30" t="n">
        <v>44505</v>
      </c>
      <c r="AT353" s="31" t="n">
        <v>44497</v>
      </c>
      <c r="AU353" s="32" t="s">
        <v>1642</v>
      </c>
      <c r="AV353" s="21"/>
      <c r="AW353" s="27"/>
      <c r="AX353" s="33" t="s">
        <v>1786</v>
      </c>
      <c r="AY353" s="33" t="s">
        <v>1783</v>
      </c>
      <c r="AZ353" s="21" t="n">
        <v>10023506281</v>
      </c>
      <c r="BA353" s="21" t="s">
        <v>1787</v>
      </c>
      <c r="BB353" s="21" t="s">
        <v>1784</v>
      </c>
      <c r="BC353" s="21" t="s">
        <v>974</v>
      </c>
      <c r="BD353" s="21" t="s">
        <v>975</v>
      </c>
      <c r="BE353" s="21" t="s">
        <v>88</v>
      </c>
      <c r="BF353" s="21"/>
      <c r="BG353" s="21"/>
      <c r="BH353" s="21" t="s">
        <v>976</v>
      </c>
      <c r="BI353" s="21" t="s">
        <v>977</v>
      </c>
      <c r="BJ353" s="21" t="n">
        <v>24</v>
      </c>
      <c r="BK353" s="21" t="n">
        <v>15</v>
      </c>
      <c r="BL353" s="21" t="n">
        <f aca="false">BJ353*BK353</f>
        <v>360</v>
      </c>
      <c r="BM353" s="21"/>
      <c r="BN353" s="21" t="n">
        <v>6109100000</v>
      </c>
      <c r="BO353" s="21"/>
    </row>
    <row r="354" customFormat="false" ht="14.45" hidden="false" customHeight="false" outlineLevel="0" collapsed="false">
      <c r="A354" s="21" t="n">
        <v>2000</v>
      </c>
      <c r="B354" s="21" t="n">
        <v>100295164</v>
      </c>
      <c r="C354" s="21" t="n">
        <v>10</v>
      </c>
      <c r="D354" s="21" t="s">
        <v>960</v>
      </c>
      <c r="E354" s="21" t="s">
        <v>961</v>
      </c>
      <c r="F354" s="21" t="s">
        <v>962</v>
      </c>
      <c r="G354" s="21" t="s">
        <v>68</v>
      </c>
      <c r="H354" s="21" t="n">
        <v>135388</v>
      </c>
      <c r="I354" s="21" t="s">
        <v>69</v>
      </c>
      <c r="J354" s="21" t="s">
        <v>100</v>
      </c>
      <c r="K354" s="21" t="s">
        <v>963</v>
      </c>
      <c r="L354" s="21" t="s">
        <v>964</v>
      </c>
      <c r="M354" s="21" t="s">
        <v>965</v>
      </c>
      <c r="N354" s="21" t="s">
        <v>1788</v>
      </c>
      <c r="O354" s="21" t="n">
        <v>10023507</v>
      </c>
      <c r="P354" s="22" t="n">
        <v>10023507281</v>
      </c>
      <c r="Q354" s="21" t="s">
        <v>158</v>
      </c>
      <c r="R354" s="21" t="s">
        <v>1789</v>
      </c>
      <c r="S354" s="21"/>
      <c r="T354" s="21"/>
      <c r="U354" s="21" t="s">
        <v>1536</v>
      </c>
      <c r="V354" s="21" t="s">
        <v>1536</v>
      </c>
      <c r="W354" s="21" t="s">
        <v>1010</v>
      </c>
      <c r="X354" s="21" t="s">
        <v>1027</v>
      </c>
      <c r="Y354" s="21" t="n">
        <v>24</v>
      </c>
      <c r="Z354" s="21"/>
      <c r="AA354" s="21" t="n">
        <v>7108012</v>
      </c>
      <c r="AB354" s="21" t="s">
        <v>1785</v>
      </c>
      <c r="AC354" s="23" t="n">
        <v>15</v>
      </c>
      <c r="AD354" s="23" t="n">
        <v>360</v>
      </c>
      <c r="AE354" s="21" t="s">
        <v>1788</v>
      </c>
      <c r="AF354" s="25" t="n">
        <v>36</v>
      </c>
      <c r="AG354" s="25" t="n">
        <v>79.668</v>
      </c>
      <c r="AH354" s="25" t="n">
        <v>2.34</v>
      </c>
      <c r="AI354" s="26" t="n">
        <v>24</v>
      </c>
      <c r="AJ354" s="26"/>
      <c r="AK354" s="26"/>
      <c r="AL354" s="26"/>
      <c r="AM354" s="27" t="s">
        <v>81</v>
      </c>
      <c r="AN354" s="28" t="s">
        <v>1012</v>
      </c>
      <c r="AO354" s="28" t="s">
        <v>1013</v>
      </c>
      <c r="AP354" s="29" t="n">
        <v>44444</v>
      </c>
      <c r="AQ354" s="29" t="n">
        <v>44507</v>
      </c>
      <c r="AR354" s="29" t="n">
        <v>44518</v>
      </c>
      <c r="AS354" s="30" t="n">
        <v>44505</v>
      </c>
      <c r="AT354" s="31" t="n">
        <v>44497</v>
      </c>
      <c r="AU354" s="32" t="s">
        <v>1642</v>
      </c>
      <c r="AV354" s="21"/>
      <c r="AW354" s="27"/>
      <c r="AX354" s="33" t="s">
        <v>1790</v>
      </c>
      <c r="AY354" s="33" t="s">
        <v>1788</v>
      </c>
      <c r="AZ354" s="21" t="n">
        <v>10023507281</v>
      </c>
      <c r="BA354" s="21" t="s">
        <v>1791</v>
      </c>
      <c r="BB354" s="21" t="s">
        <v>1789</v>
      </c>
      <c r="BC354" s="21" t="s">
        <v>974</v>
      </c>
      <c r="BD354" s="21" t="s">
        <v>975</v>
      </c>
      <c r="BE354" s="21" t="s">
        <v>88</v>
      </c>
      <c r="BF354" s="21"/>
      <c r="BG354" s="21"/>
      <c r="BH354" s="21" t="s">
        <v>976</v>
      </c>
      <c r="BI354" s="21" t="s">
        <v>977</v>
      </c>
      <c r="BJ354" s="21" t="n">
        <v>24</v>
      </c>
      <c r="BK354" s="21" t="n">
        <v>15</v>
      </c>
      <c r="BL354" s="21" t="n">
        <f aca="false">BJ354*BK354</f>
        <v>360</v>
      </c>
      <c r="BM354" s="21"/>
      <c r="BN354" s="21" t="n">
        <v>6109100000</v>
      </c>
      <c r="BO354" s="21"/>
    </row>
    <row r="355" customFormat="false" ht="14.45" hidden="false" customHeight="false" outlineLevel="0" collapsed="false">
      <c r="A355" s="21" t="n">
        <v>2000</v>
      </c>
      <c r="B355" s="21" t="n">
        <v>100295242</v>
      </c>
      <c r="C355" s="21" t="n">
        <v>10</v>
      </c>
      <c r="D355" s="21" t="s">
        <v>960</v>
      </c>
      <c r="E355" s="21" t="s">
        <v>961</v>
      </c>
      <c r="F355" s="21" t="s">
        <v>962</v>
      </c>
      <c r="G355" s="21" t="s">
        <v>68</v>
      </c>
      <c r="H355" s="21" t="n">
        <v>135388</v>
      </c>
      <c r="I355" s="21" t="s">
        <v>69</v>
      </c>
      <c r="J355" s="21" t="s">
        <v>100</v>
      </c>
      <c r="K355" s="21" t="s">
        <v>963</v>
      </c>
      <c r="L355" s="21" t="s">
        <v>1018</v>
      </c>
      <c r="M355" s="21" t="s">
        <v>1019</v>
      </c>
      <c r="N355" s="21" t="s">
        <v>1792</v>
      </c>
      <c r="O355" s="21" t="n">
        <v>10023510</v>
      </c>
      <c r="P355" s="22" t="n">
        <v>10023510281</v>
      </c>
      <c r="Q355" s="21" t="s">
        <v>158</v>
      </c>
      <c r="R355" s="21" t="s">
        <v>1789</v>
      </c>
      <c r="S355" s="21"/>
      <c r="T355" s="21"/>
      <c r="U355" s="21" t="s">
        <v>1590</v>
      </c>
      <c r="V355" s="21" t="s">
        <v>1590</v>
      </c>
      <c r="W355" s="21" t="s">
        <v>1010</v>
      </c>
      <c r="X355" s="21" t="s">
        <v>1027</v>
      </c>
      <c r="Y355" s="21" t="n">
        <v>24</v>
      </c>
      <c r="Z355" s="21"/>
      <c r="AA355" s="21" t="n">
        <v>7108012</v>
      </c>
      <c r="AB355" s="21" t="s">
        <v>1785</v>
      </c>
      <c r="AC355" s="23" t="n">
        <v>18.75</v>
      </c>
      <c r="AD355" s="23" t="n">
        <v>450</v>
      </c>
      <c r="AE355" s="21" t="s">
        <v>1792</v>
      </c>
      <c r="AF355" s="25" t="n">
        <v>45</v>
      </c>
      <c r="AG355" s="25" t="n">
        <v>99.585</v>
      </c>
      <c r="AH355" s="25" t="n">
        <v>2.925</v>
      </c>
      <c r="AI355" s="26" t="n">
        <v>24</v>
      </c>
      <c r="AJ355" s="26"/>
      <c r="AK355" s="26"/>
      <c r="AL355" s="26"/>
      <c r="AM355" s="27" t="s">
        <v>81</v>
      </c>
      <c r="AN355" s="28" t="s">
        <v>1012</v>
      </c>
      <c r="AO355" s="28" t="s">
        <v>1013</v>
      </c>
      <c r="AP355" s="29" t="n">
        <v>44444</v>
      </c>
      <c r="AQ355" s="29" t="n">
        <v>44507</v>
      </c>
      <c r="AR355" s="29" t="n">
        <v>44518</v>
      </c>
      <c r="AS355" s="30" t="n">
        <v>44505</v>
      </c>
      <c r="AT355" s="31" t="n">
        <v>44497</v>
      </c>
      <c r="AU355" s="32" t="s">
        <v>1642</v>
      </c>
      <c r="AV355" s="21"/>
      <c r="AW355" s="27"/>
      <c r="AX355" s="33" t="s">
        <v>1793</v>
      </c>
      <c r="AY355" s="33" t="s">
        <v>1792</v>
      </c>
      <c r="AZ355" s="21" t="n">
        <v>10023510281</v>
      </c>
      <c r="BA355" s="21" t="s">
        <v>1794</v>
      </c>
      <c r="BB355" s="21" t="s">
        <v>1789</v>
      </c>
      <c r="BC355" s="21" t="s">
        <v>1023</v>
      </c>
      <c r="BD355" s="21" t="s">
        <v>975</v>
      </c>
      <c r="BE355" s="21" t="s">
        <v>88</v>
      </c>
      <c r="BF355" s="21"/>
      <c r="BG355" s="21"/>
      <c r="BH355" s="21" t="s">
        <v>976</v>
      </c>
      <c r="BI355" s="21" t="s">
        <v>977</v>
      </c>
      <c r="BJ355" s="21" t="n">
        <v>24</v>
      </c>
      <c r="BK355" s="21" t="n">
        <v>18.75</v>
      </c>
      <c r="BL355" s="21" t="n">
        <f aca="false">BJ355*BK355</f>
        <v>450</v>
      </c>
      <c r="BM355" s="21"/>
      <c r="BN355" s="21" t="n">
        <v>6103420001</v>
      </c>
      <c r="BO355" s="21"/>
    </row>
    <row r="356" customFormat="false" ht="14.45" hidden="false" customHeight="false" outlineLevel="0" collapsed="false">
      <c r="A356" s="21" t="n">
        <v>2000</v>
      </c>
      <c r="B356" s="21" t="n">
        <v>100295204</v>
      </c>
      <c r="C356" s="21" t="n">
        <v>10</v>
      </c>
      <c r="D356" s="21" t="s">
        <v>960</v>
      </c>
      <c r="E356" s="21" t="s">
        <v>961</v>
      </c>
      <c r="F356" s="21" t="s">
        <v>962</v>
      </c>
      <c r="G356" s="21" t="s">
        <v>68</v>
      </c>
      <c r="H356" s="21" t="n">
        <v>135388</v>
      </c>
      <c r="I356" s="21" t="s">
        <v>69</v>
      </c>
      <c r="J356" s="21" t="s">
        <v>100</v>
      </c>
      <c r="K356" s="21" t="s">
        <v>963</v>
      </c>
      <c r="L356" s="21" t="s">
        <v>964</v>
      </c>
      <c r="M356" s="21" t="s">
        <v>1003</v>
      </c>
      <c r="N356" s="21" t="s">
        <v>1795</v>
      </c>
      <c r="O356" s="21" t="n">
        <v>10023508</v>
      </c>
      <c r="P356" s="22" t="n">
        <v>10023508281</v>
      </c>
      <c r="Q356" s="21" t="s">
        <v>158</v>
      </c>
      <c r="R356" s="21" t="s">
        <v>1784</v>
      </c>
      <c r="S356" s="21"/>
      <c r="T356" s="21"/>
      <c r="U356" s="21" t="s">
        <v>1010</v>
      </c>
      <c r="V356" s="21" t="s">
        <v>1010</v>
      </c>
      <c r="W356" s="21" t="s">
        <v>1010</v>
      </c>
      <c r="X356" s="21" t="s">
        <v>1027</v>
      </c>
      <c r="Y356" s="21" t="n">
        <v>24</v>
      </c>
      <c r="Z356" s="21"/>
      <c r="AA356" s="21" t="n">
        <v>7108012</v>
      </c>
      <c r="AB356" s="21" t="s">
        <v>1785</v>
      </c>
      <c r="AC356" s="23" t="n">
        <v>30</v>
      </c>
      <c r="AD356" s="23" t="n">
        <v>720</v>
      </c>
      <c r="AE356" s="21" t="s">
        <v>1795</v>
      </c>
      <c r="AF356" s="25" t="n">
        <v>72</v>
      </c>
      <c r="AG356" s="25" t="n">
        <v>159.336</v>
      </c>
      <c r="AH356" s="25" t="n">
        <v>4.68</v>
      </c>
      <c r="AI356" s="26" t="n">
        <v>24</v>
      </c>
      <c r="AJ356" s="26"/>
      <c r="AK356" s="26"/>
      <c r="AL356" s="26"/>
      <c r="AM356" s="27" t="s">
        <v>81</v>
      </c>
      <c r="AN356" s="28" t="s">
        <v>1012</v>
      </c>
      <c r="AO356" s="28" t="s">
        <v>1013</v>
      </c>
      <c r="AP356" s="29" t="n">
        <v>44444</v>
      </c>
      <c r="AQ356" s="29" t="n">
        <v>44507</v>
      </c>
      <c r="AR356" s="29" t="n">
        <v>44518</v>
      </c>
      <c r="AS356" s="30" t="n">
        <v>44505</v>
      </c>
      <c r="AT356" s="31" t="n">
        <v>44497</v>
      </c>
      <c r="AU356" s="32" t="s">
        <v>1642</v>
      </c>
      <c r="AV356" s="21"/>
      <c r="AW356" s="27"/>
      <c r="AX356" s="33" t="s">
        <v>1796</v>
      </c>
      <c r="AY356" s="33" t="s">
        <v>1795</v>
      </c>
      <c r="AZ356" s="21" t="n">
        <v>10023508281</v>
      </c>
      <c r="BA356" s="21" t="s">
        <v>1797</v>
      </c>
      <c r="BB356" s="21" t="s">
        <v>1784</v>
      </c>
      <c r="BC356" s="21" t="s">
        <v>1016</v>
      </c>
      <c r="BD356" s="21" t="s">
        <v>975</v>
      </c>
      <c r="BE356" s="21" t="s">
        <v>88</v>
      </c>
      <c r="BF356" s="21"/>
      <c r="BG356" s="21"/>
      <c r="BH356" s="21" t="s">
        <v>976</v>
      </c>
      <c r="BI356" s="21" t="s">
        <v>977</v>
      </c>
      <c r="BJ356" s="21" t="n">
        <v>24</v>
      </c>
      <c r="BK356" s="21" t="n">
        <v>30</v>
      </c>
      <c r="BL356" s="21" t="n">
        <f aca="false">BJ356*BK356</f>
        <v>720</v>
      </c>
      <c r="BM356" s="21"/>
      <c r="BN356" s="21" t="n">
        <v>6110209100</v>
      </c>
      <c r="BO356" s="21"/>
    </row>
    <row r="357" customFormat="false" ht="14.45" hidden="false" customHeight="false" outlineLevel="0" collapsed="false">
      <c r="A357" s="21" t="n">
        <v>2000</v>
      </c>
      <c r="B357" s="21" t="n">
        <v>100280020</v>
      </c>
      <c r="C357" s="21" t="n">
        <v>10</v>
      </c>
      <c r="D357" s="21" t="s">
        <v>1079</v>
      </c>
      <c r="E357" s="21" t="s">
        <v>1080</v>
      </c>
      <c r="F357" s="21" t="s">
        <v>1081</v>
      </c>
      <c r="G357" s="21" t="s">
        <v>68</v>
      </c>
      <c r="H357" s="21" t="n">
        <v>135388</v>
      </c>
      <c r="I357" s="21" t="s">
        <v>69</v>
      </c>
      <c r="J357" s="21" t="s">
        <v>100</v>
      </c>
      <c r="K357" s="21" t="s">
        <v>1056</v>
      </c>
      <c r="L357" s="21" t="s">
        <v>1082</v>
      </c>
      <c r="M357" s="21" t="s">
        <v>1102</v>
      </c>
      <c r="N357" s="21" t="s">
        <v>1798</v>
      </c>
      <c r="O357" s="21" t="n">
        <v>10021025</v>
      </c>
      <c r="P357" s="22" t="n">
        <v>10021025809</v>
      </c>
      <c r="Q357" s="21" t="s">
        <v>1799</v>
      </c>
      <c r="R357" s="21" t="s">
        <v>1800</v>
      </c>
      <c r="S357" s="21"/>
      <c r="T357" s="21" t="n">
        <v>4202229090</v>
      </c>
      <c r="U357" s="21" t="s">
        <v>1801</v>
      </c>
      <c r="V357" s="21" t="s">
        <v>1801</v>
      </c>
      <c r="W357" s="21" t="s">
        <v>1761</v>
      </c>
      <c r="X357" s="21" t="s">
        <v>1027</v>
      </c>
      <c r="Y357" s="21" t="n">
        <v>32</v>
      </c>
      <c r="Z357" s="21"/>
      <c r="AA357" s="21" t="n">
        <v>6652167</v>
      </c>
      <c r="AB357" s="21" t="s">
        <v>105</v>
      </c>
      <c r="AC357" s="23" t="n">
        <v>5</v>
      </c>
      <c r="AD357" s="23" t="n">
        <v>160</v>
      </c>
      <c r="AE357" s="21" t="s">
        <v>1798</v>
      </c>
      <c r="AF357" s="25" t="n">
        <v>19.2</v>
      </c>
      <c r="AG357" s="25" t="n">
        <v>36.048</v>
      </c>
      <c r="AH357" s="25" t="n">
        <v>1.04</v>
      </c>
      <c r="AI357" s="26" t="n">
        <v>32</v>
      </c>
      <c r="AJ357" s="26" t="n">
        <v>10</v>
      </c>
      <c r="AK357" s="26" t="n">
        <v>32</v>
      </c>
      <c r="AL357" s="26" t="n">
        <v>-10</v>
      </c>
      <c r="AM357" s="27" t="s">
        <v>106</v>
      </c>
      <c r="AN357" s="28" t="s">
        <v>628</v>
      </c>
      <c r="AO357" s="28" t="s">
        <v>1155</v>
      </c>
      <c r="AP357" s="29" t="n">
        <v>44388</v>
      </c>
      <c r="AQ357" s="29" t="n">
        <v>44428</v>
      </c>
      <c r="AR357" s="29" t="n">
        <v>44444</v>
      </c>
      <c r="AS357" s="30" t="n">
        <v>44459</v>
      </c>
      <c r="AT357" s="31"/>
      <c r="AU357" s="32" t="s">
        <v>997</v>
      </c>
      <c r="AV357" s="21"/>
      <c r="AW357" s="27"/>
      <c r="AX357" s="33" t="s">
        <v>1802</v>
      </c>
      <c r="AY357" s="41" t="s">
        <v>1798</v>
      </c>
      <c r="AZ357" s="21" t="n">
        <v>10021025809</v>
      </c>
      <c r="BA357" s="21" t="s">
        <v>1803</v>
      </c>
      <c r="BB357" s="21" t="s">
        <v>1800</v>
      </c>
      <c r="BC357" s="21" t="s">
        <v>1106</v>
      </c>
      <c r="BD357" s="21" t="s">
        <v>87</v>
      </c>
      <c r="BE357" s="21" t="s">
        <v>118</v>
      </c>
      <c r="BF357" s="21"/>
      <c r="BG357" s="21"/>
      <c r="BH357" s="21" t="s">
        <v>1091</v>
      </c>
      <c r="BI357" s="21" t="s">
        <v>1092</v>
      </c>
      <c r="BJ357" s="21" t="n">
        <v>32</v>
      </c>
      <c r="BK357" s="21" t="n">
        <v>5</v>
      </c>
      <c r="BL357" s="21" t="n">
        <f aca="false">BJ357*BK357</f>
        <v>160</v>
      </c>
      <c r="BM357" s="21"/>
      <c r="BN357" s="21" t="n">
        <v>4202929800</v>
      </c>
      <c r="BO357" s="21"/>
      <c r="BP357" s="36"/>
    </row>
    <row r="358" customFormat="false" ht="14.45" hidden="false" customHeight="false" outlineLevel="0" collapsed="false">
      <c r="A358" s="21" t="n">
        <v>2000</v>
      </c>
      <c r="B358" s="21" t="n">
        <v>100280054</v>
      </c>
      <c r="C358" s="21" t="n">
        <v>10</v>
      </c>
      <c r="D358" s="21" t="s">
        <v>1079</v>
      </c>
      <c r="E358" s="21" t="s">
        <v>1080</v>
      </c>
      <c r="F358" s="21" t="s">
        <v>1081</v>
      </c>
      <c r="G358" s="21" t="s">
        <v>68</v>
      </c>
      <c r="H358" s="21" t="n">
        <v>135388</v>
      </c>
      <c r="I358" s="21" t="s">
        <v>69</v>
      </c>
      <c r="J358" s="21" t="s">
        <v>100</v>
      </c>
      <c r="K358" s="21" t="s">
        <v>1056</v>
      </c>
      <c r="L358" s="21" t="s">
        <v>1082</v>
      </c>
      <c r="M358" s="21" t="s">
        <v>1102</v>
      </c>
      <c r="N358" s="21" t="s">
        <v>1804</v>
      </c>
      <c r="O358" s="21" t="n">
        <v>10022528</v>
      </c>
      <c r="P358" s="22" t="n">
        <v>10022528687</v>
      </c>
      <c r="Q358" s="21" t="s">
        <v>1805</v>
      </c>
      <c r="R358" s="21" t="s">
        <v>1806</v>
      </c>
      <c r="S358" s="21"/>
      <c r="T358" s="21" t="n">
        <v>4202129190</v>
      </c>
      <c r="U358" s="21" t="s">
        <v>1801</v>
      </c>
      <c r="V358" s="21" t="s">
        <v>1801</v>
      </c>
      <c r="W358" s="21" t="s">
        <v>1761</v>
      </c>
      <c r="X358" s="21" t="s">
        <v>1027</v>
      </c>
      <c r="Y358" s="21" t="n">
        <v>28</v>
      </c>
      <c r="Z358" s="21"/>
      <c r="AA358" s="21" t="n">
        <v>6652167</v>
      </c>
      <c r="AB358" s="21" t="s">
        <v>105</v>
      </c>
      <c r="AC358" s="23" t="n">
        <v>5</v>
      </c>
      <c r="AD358" s="23" t="n">
        <v>140</v>
      </c>
      <c r="AE358" s="21" t="s">
        <v>1804</v>
      </c>
      <c r="AF358" s="25" t="n">
        <v>16.8</v>
      </c>
      <c r="AG358" s="25" t="n">
        <v>31.542</v>
      </c>
      <c r="AH358" s="25" t="n">
        <v>0.91</v>
      </c>
      <c r="AI358" s="26" t="n">
        <v>28</v>
      </c>
      <c r="AJ358" s="26" t="n">
        <v>0</v>
      </c>
      <c r="AK358" s="26" t="n">
        <v>28</v>
      </c>
      <c r="AL358" s="26" t="n">
        <v>0</v>
      </c>
      <c r="AM358" s="27" t="s">
        <v>106</v>
      </c>
      <c r="AN358" s="28" t="s">
        <v>628</v>
      </c>
      <c r="AO358" s="28" t="s">
        <v>1155</v>
      </c>
      <c r="AP358" s="29" t="n">
        <v>44388</v>
      </c>
      <c r="AQ358" s="29" t="n">
        <v>44428</v>
      </c>
      <c r="AR358" s="29" t="n">
        <v>44444</v>
      </c>
      <c r="AS358" s="30" t="n">
        <v>44459</v>
      </c>
      <c r="AT358" s="31"/>
      <c r="AU358" s="32" t="s">
        <v>997</v>
      </c>
      <c r="AV358" s="21"/>
      <c r="AW358" s="27"/>
      <c r="AX358" s="33" t="s">
        <v>1807</v>
      </c>
      <c r="AY358" s="33" t="s">
        <v>1804</v>
      </c>
      <c r="AZ358" s="21" t="n">
        <v>10022528687</v>
      </c>
      <c r="BA358" s="21" t="s">
        <v>1808</v>
      </c>
      <c r="BB358" s="21" t="s">
        <v>1806</v>
      </c>
      <c r="BC358" s="21" t="s">
        <v>1106</v>
      </c>
      <c r="BD358" s="21" t="s">
        <v>87</v>
      </c>
      <c r="BE358" s="21" t="s">
        <v>118</v>
      </c>
      <c r="BF358" s="21"/>
      <c r="BG358" s="21"/>
      <c r="BH358" s="21" t="s">
        <v>1091</v>
      </c>
      <c r="BI358" s="21" t="s">
        <v>1092</v>
      </c>
      <c r="BJ358" s="21" t="n">
        <v>28</v>
      </c>
      <c r="BK358" s="21" t="n">
        <v>5</v>
      </c>
      <c r="BL358" s="21" t="n">
        <f aca="false">BJ358*BK358</f>
        <v>140</v>
      </c>
      <c r="BM358" s="21"/>
      <c r="BN358" s="21" t="n">
        <v>4202929800</v>
      </c>
      <c r="BO358" s="21"/>
    </row>
    <row r="359" customFormat="false" ht="14.45" hidden="false" customHeight="false" outlineLevel="0" collapsed="false">
      <c r="A359" s="21" t="n">
        <v>2000</v>
      </c>
      <c r="B359" s="21" t="n">
        <v>100280450</v>
      </c>
      <c r="C359" s="21" t="n">
        <v>10</v>
      </c>
      <c r="D359" s="21" t="s">
        <v>1079</v>
      </c>
      <c r="E359" s="21" t="s">
        <v>1080</v>
      </c>
      <c r="F359" s="21" t="s">
        <v>1081</v>
      </c>
      <c r="G359" s="21" t="s">
        <v>68</v>
      </c>
      <c r="H359" s="21" t="n">
        <v>135388</v>
      </c>
      <c r="I359" s="21" t="s">
        <v>69</v>
      </c>
      <c r="J359" s="21" t="s">
        <v>100</v>
      </c>
      <c r="K359" s="21" t="s">
        <v>1056</v>
      </c>
      <c r="L359" s="21" t="s">
        <v>1082</v>
      </c>
      <c r="M359" s="21" t="s">
        <v>1083</v>
      </c>
      <c r="N359" s="21" t="s">
        <v>1809</v>
      </c>
      <c r="O359" s="21" t="n">
        <v>10021021</v>
      </c>
      <c r="P359" s="22" t="n">
        <v>10021021360</v>
      </c>
      <c r="Q359" s="21" t="s">
        <v>166</v>
      </c>
      <c r="R359" s="21" t="s">
        <v>1125</v>
      </c>
      <c r="S359" s="21"/>
      <c r="T359" s="21" t="n">
        <v>4202929190</v>
      </c>
      <c r="U359" s="21" t="s">
        <v>1801</v>
      </c>
      <c r="V359" s="21" t="s">
        <v>1801</v>
      </c>
      <c r="W359" s="21" t="s">
        <v>1761</v>
      </c>
      <c r="X359" s="21" t="s">
        <v>1027</v>
      </c>
      <c r="Y359" s="21" t="n">
        <v>46</v>
      </c>
      <c r="Z359" s="21"/>
      <c r="AA359" s="21" t="n">
        <v>6757637</v>
      </c>
      <c r="AB359" s="21" t="s">
        <v>105</v>
      </c>
      <c r="AC359" s="23" t="n">
        <v>15</v>
      </c>
      <c r="AD359" s="23" t="n">
        <v>690</v>
      </c>
      <c r="AE359" s="21" t="s">
        <v>1809</v>
      </c>
      <c r="AF359" s="25" t="n">
        <v>82.8</v>
      </c>
      <c r="AG359" s="25" t="n">
        <v>155.457</v>
      </c>
      <c r="AH359" s="25" t="n">
        <v>4.485</v>
      </c>
      <c r="AI359" s="26" t="n">
        <v>46</v>
      </c>
      <c r="AJ359" s="26" t="n">
        <v>6</v>
      </c>
      <c r="AK359" s="26" t="n">
        <v>40</v>
      </c>
      <c r="AL359" s="26" t="n">
        <v>0</v>
      </c>
      <c r="AM359" s="27" t="s">
        <v>106</v>
      </c>
      <c r="AN359" s="28" t="s">
        <v>628</v>
      </c>
      <c r="AO359" s="28" t="s">
        <v>1155</v>
      </c>
      <c r="AP359" s="29" t="n">
        <v>44388</v>
      </c>
      <c r="AQ359" s="29" t="n">
        <v>44428</v>
      </c>
      <c r="AR359" s="29" t="n">
        <v>44444</v>
      </c>
      <c r="AS359" s="30" t="n">
        <v>44459</v>
      </c>
      <c r="AT359" s="31"/>
      <c r="AU359" s="32" t="s">
        <v>997</v>
      </c>
      <c r="AV359" s="21"/>
      <c r="AW359" s="27"/>
      <c r="AX359" s="33" t="s">
        <v>1810</v>
      </c>
      <c r="AY359" s="41" t="s">
        <v>1809</v>
      </c>
      <c r="AZ359" s="21" t="n">
        <v>10021021360</v>
      </c>
      <c r="BA359" s="21" t="s">
        <v>1811</v>
      </c>
      <c r="BB359" s="21" t="s">
        <v>1125</v>
      </c>
      <c r="BC359" s="21" t="s">
        <v>1090</v>
      </c>
      <c r="BD359" s="21" t="s">
        <v>87</v>
      </c>
      <c r="BE359" s="21" t="s">
        <v>118</v>
      </c>
      <c r="BF359" s="21"/>
      <c r="BG359" s="21"/>
      <c r="BH359" s="21" t="s">
        <v>1091</v>
      </c>
      <c r="BI359" s="21" t="s">
        <v>1092</v>
      </c>
      <c r="BJ359" s="21" t="n">
        <v>46</v>
      </c>
      <c r="BK359" s="21" t="n">
        <v>15</v>
      </c>
      <c r="BL359" s="21" t="n">
        <f aca="false">BJ359*BK359</f>
        <v>690</v>
      </c>
      <c r="BM359" s="21"/>
      <c r="BN359" s="21" t="n">
        <v>4202929100</v>
      </c>
      <c r="BO359" s="21" t="n">
        <v>94521591</v>
      </c>
      <c r="BP359" s="36" t="n">
        <v>44385</v>
      </c>
    </row>
    <row r="360" customFormat="false" ht="14.45" hidden="false" customHeight="false" outlineLevel="0" collapsed="false">
      <c r="A360" s="21" t="n">
        <v>2000</v>
      </c>
      <c r="B360" s="21" t="n">
        <v>100280451</v>
      </c>
      <c r="C360" s="21" t="n">
        <v>10</v>
      </c>
      <c r="D360" s="21" t="s">
        <v>1079</v>
      </c>
      <c r="E360" s="21" t="s">
        <v>1080</v>
      </c>
      <c r="F360" s="21" t="s">
        <v>1081</v>
      </c>
      <c r="G360" s="21" t="s">
        <v>68</v>
      </c>
      <c r="H360" s="21" t="n">
        <v>135388</v>
      </c>
      <c r="I360" s="21" t="s">
        <v>69</v>
      </c>
      <c r="J360" s="21" t="s">
        <v>100</v>
      </c>
      <c r="K360" s="21" t="s">
        <v>1056</v>
      </c>
      <c r="L360" s="21" t="s">
        <v>1082</v>
      </c>
      <c r="M360" s="21" t="s">
        <v>1083</v>
      </c>
      <c r="N360" s="21" t="s">
        <v>1812</v>
      </c>
      <c r="O360" s="21" t="n">
        <v>10021021</v>
      </c>
      <c r="P360" s="22" t="n">
        <v>10021021212</v>
      </c>
      <c r="Q360" s="21" t="s">
        <v>700</v>
      </c>
      <c r="R360" s="21" t="s">
        <v>1129</v>
      </c>
      <c r="S360" s="21"/>
      <c r="T360" s="21" t="n">
        <v>4202929190</v>
      </c>
      <c r="U360" s="21" t="s">
        <v>1801</v>
      </c>
      <c r="V360" s="21" t="s">
        <v>1801</v>
      </c>
      <c r="W360" s="21" t="s">
        <v>1761</v>
      </c>
      <c r="X360" s="21" t="s">
        <v>1027</v>
      </c>
      <c r="Y360" s="21" t="n">
        <v>36</v>
      </c>
      <c r="Z360" s="21"/>
      <c r="AA360" s="21" t="n">
        <v>6757637</v>
      </c>
      <c r="AB360" s="21" t="s">
        <v>105</v>
      </c>
      <c r="AC360" s="23" t="n">
        <v>15</v>
      </c>
      <c r="AD360" s="23" t="n">
        <v>540</v>
      </c>
      <c r="AE360" s="21" t="s">
        <v>1812</v>
      </c>
      <c r="AF360" s="25" t="n">
        <v>64.8</v>
      </c>
      <c r="AG360" s="25" t="n">
        <v>121.662</v>
      </c>
      <c r="AH360" s="25" t="n">
        <v>3.51</v>
      </c>
      <c r="AI360" s="26" t="n">
        <v>36</v>
      </c>
      <c r="AJ360" s="26" t="n">
        <v>6</v>
      </c>
      <c r="AK360" s="26" t="n">
        <v>30</v>
      </c>
      <c r="AL360" s="26" t="n">
        <v>0</v>
      </c>
      <c r="AM360" s="27" t="s">
        <v>106</v>
      </c>
      <c r="AN360" s="28" t="s">
        <v>628</v>
      </c>
      <c r="AO360" s="28" t="s">
        <v>1155</v>
      </c>
      <c r="AP360" s="29" t="n">
        <v>44388</v>
      </c>
      <c r="AQ360" s="29" t="n">
        <v>44428</v>
      </c>
      <c r="AR360" s="29" t="n">
        <v>44444</v>
      </c>
      <c r="AS360" s="30" t="n">
        <v>44459</v>
      </c>
      <c r="AT360" s="31"/>
      <c r="AU360" s="32" t="s">
        <v>997</v>
      </c>
      <c r="AV360" s="21"/>
      <c r="AW360" s="27"/>
      <c r="AX360" s="33" t="s">
        <v>1813</v>
      </c>
      <c r="AY360" s="33" t="s">
        <v>1812</v>
      </c>
      <c r="AZ360" s="21" t="n">
        <v>10021021212</v>
      </c>
      <c r="BA360" s="21" t="s">
        <v>1814</v>
      </c>
      <c r="BB360" s="21" t="s">
        <v>1129</v>
      </c>
      <c r="BC360" s="21" t="s">
        <v>1090</v>
      </c>
      <c r="BD360" s="21" t="s">
        <v>87</v>
      </c>
      <c r="BE360" s="21" t="s">
        <v>118</v>
      </c>
      <c r="BF360" s="21"/>
      <c r="BG360" s="21"/>
      <c r="BH360" s="21" t="s">
        <v>1091</v>
      </c>
      <c r="BI360" s="21" t="s">
        <v>1092</v>
      </c>
      <c r="BJ360" s="21" t="n">
        <v>36</v>
      </c>
      <c r="BK360" s="21" t="n">
        <v>15</v>
      </c>
      <c r="BL360" s="21" t="n">
        <f aca="false">BJ360*BK360</f>
        <v>540</v>
      </c>
      <c r="BM360" s="21"/>
      <c r="BN360" s="21" t="n">
        <v>4202929100</v>
      </c>
      <c r="BO360" s="21" t="n">
        <v>94521591</v>
      </c>
      <c r="BP360" s="36" t="n">
        <v>44385</v>
      </c>
    </row>
    <row r="361" customFormat="false" ht="14.45" hidden="false" customHeight="false" outlineLevel="0" collapsed="false">
      <c r="A361" s="21" t="n">
        <v>2000</v>
      </c>
      <c r="B361" s="21" t="n">
        <v>100280624</v>
      </c>
      <c r="C361" s="21" t="n">
        <v>10</v>
      </c>
      <c r="D361" s="21" t="s">
        <v>1079</v>
      </c>
      <c r="E361" s="21" t="s">
        <v>1080</v>
      </c>
      <c r="F361" s="21" t="s">
        <v>1081</v>
      </c>
      <c r="G361" s="21" t="s">
        <v>68</v>
      </c>
      <c r="H361" s="21" t="n">
        <v>135388</v>
      </c>
      <c r="I361" s="21" t="s">
        <v>69</v>
      </c>
      <c r="J361" s="21" t="s">
        <v>100</v>
      </c>
      <c r="K361" s="21" t="s">
        <v>1056</v>
      </c>
      <c r="L361" s="21" t="s">
        <v>1082</v>
      </c>
      <c r="M361" s="21" t="s">
        <v>1102</v>
      </c>
      <c r="N361" s="21" t="s">
        <v>1815</v>
      </c>
      <c r="O361" s="21" t="n">
        <v>10022101</v>
      </c>
      <c r="P361" s="22" t="n">
        <v>10022101212</v>
      </c>
      <c r="Q361" s="21" t="s">
        <v>700</v>
      </c>
      <c r="R361" s="21" t="s">
        <v>1816</v>
      </c>
      <c r="S361" s="21"/>
      <c r="T361" s="21" t="n">
        <v>4202129190</v>
      </c>
      <c r="U361" s="21" t="s">
        <v>1801</v>
      </c>
      <c r="V361" s="21" t="s">
        <v>1801</v>
      </c>
      <c r="W361" s="21" t="s">
        <v>1761</v>
      </c>
      <c r="X361" s="21" t="s">
        <v>1027</v>
      </c>
      <c r="Y361" s="21" t="n">
        <v>81</v>
      </c>
      <c r="Z361" s="21"/>
      <c r="AA361" s="21" t="n">
        <v>6757637</v>
      </c>
      <c r="AB361" s="21" t="s">
        <v>105</v>
      </c>
      <c r="AC361" s="23" t="n">
        <v>10</v>
      </c>
      <c r="AD361" s="23" t="n">
        <v>810</v>
      </c>
      <c r="AE361" s="21" t="s">
        <v>1815</v>
      </c>
      <c r="AF361" s="25" t="n">
        <v>97.2</v>
      </c>
      <c r="AG361" s="25" t="n">
        <v>182.493</v>
      </c>
      <c r="AH361" s="25" t="n">
        <v>5.265</v>
      </c>
      <c r="AI361" s="26" t="n">
        <v>81</v>
      </c>
      <c r="AJ361" s="26" t="n">
        <v>17</v>
      </c>
      <c r="AK361" s="26" t="n">
        <v>64</v>
      </c>
      <c r="AL361" s="26" t="n">
        <v>0</v>
      </c>
      <c r="AM361" s="27" t="s">
        <v>106</v>
      </c>
      <c r="AN361" s="28" t="s">
        <v>628</v>
      </c>
      <c r="AO361" s="28" t="s">
        <v>1155</v>
      </c>
      <c r="AP361" s="29" t="n">
        <v>44388</v>
      </c>
      <c r="AQ361" s="29" t="n">
        <v>44428</v>
      </c>
      <c r="AR361" s="29" t="n">
        <v>44444</v>
      </c>
      <c r="AS361" s="30" t="n">
        <v>44459</v>
      </c>
      <c r="AT361" s="31"/>
      <c r="AU361" s="32" t="s">
        <v>1050</v>
      </c>
      <c r="AV361" s="21"/>
      <c r="AW361" s="27"/>
      <c r="AX361" s="33" t="s">
        <v>1817</v>
      </c>
      <c r="AY361" s="41" t="s">
        <v>1815</v>
      </c>
      <c r="AZ361" s="21" t="n">
        <v>10022101212</v>
      </c>
      <c r="BA361" s="21" t="s">
        <v>1818</v>
      </c>
      <c r="BB361" s="21" t="s">
        <v>1816</v>
      </c>
      <c r="BC361" s="21" t="s">
        <v>1106</v>
      </c>
      <c r="BD361" s="21" t="s">
        <v>87</v>
      </c>
      <c r="BE361" s="21" t="s">
        <v>118</v>
      </c>
      <c r="BF361" s="21"/>
      <c r="BG361" s="21"/>
      <c r="BH361" s="21" t="s">
        <v>1091</v>
      </c>
      <c r="BI361" s="21" t="s">
        <v>1092</v>
      </c>
      <c r="BJ361" s="21" t="n">
        <v>81</v>
      </c>
      <c r="BK361" s="21" t="n">
        <v>10</v>
      </c>
      <c r="BL361" s="21" t="n">
        <f aca="false">BJ361*BK361</f>
        <v>810</v>
      </c>
      <c r="BM361" s="21"/>
      <c r="BN361" s="21" t="n">
        <v>4202929800</v>
      </c>
      <c r="BO361" s="21" t="n">
        <v>94521591</v>
      </c>
      <c r="BP361" s="36" t="n">
        <v>44385</v>
      </c>
    </row>
    <row r="362" customFormat="false" ht="14.45" hidden="false" customHeight="false" outlineLevel="0" collapsed="false">
      <c r="A362" s="21" t="n">
        <v>2000</v>
      </c>
      <c r="B362" s="21" t="n">
        <v>100280124</v>
      </c>
      <c r="C362" s="21" t="n">
        <v>10</v>
      </c>
      <c r="D362" s="21" t="s">
        <v>1079</v>
      </c>
      <c r="E362" s="21" t="s">
        <v>1080</v>
      </c>
      <c r="F362" s="21" t="s">
        <v>1081</v>
      </c>
      <c r="G362" s="21" t="s">
        <v>68</v>
      </c>
      <c r="H362" s="21" t="n">
        <v>135388</v>
      </c>
      <c r="I362" s="21" t="s">
        <v>69</v>
      </c>
      <c r="J362" s="21" t="s">
        <v>100</v>
      </c>
      <c r="K362" s="21" t="s">
        <v>1056</v>
      </c>
      <c r="L362" s="21" t="s">
        <v>1082</v>
      </c>
      <c r="M362" s="21" t="s">
        <v>1102</v>
      </c>
      <c r="N362" s="21" t="s">
        <v>1819</v>
      </c>
      <c r="O362" s="21" t="n">
        <v>10022098</v>
      </c>
      <c r="P362" s="22" t="n">
        <v>10022098610</v>
      </c>
      <c r="Q362" s="21" t="s">
        <v>562</v>
      </c>
      <c r="R362" s="21" t="s">
        <v>1109</v>
      </c>
      <c r="S362" s="21"/>
      <c r="T362" s="21" t="n">
        <v>4202129190</v>
      </c>
      <c r="U362" s="21" t="s">
        <v>1761</v>
      </c>
      <c r="V362" s="21" t="s">
        <v>1761</v>
      </c>
      <c r="W362" s="21" t="s">
        <v>1761</v>
      </c>
      <c r="X362" s="21" t="s">
        <v>1027</v>
      </c>
      <c r="Y362" s="21" t="n">
        <v>116</v>
      </c>
      <c r="Z362" s="21"/>
      <c r="AA362" s="21" t="n">
        <v>6757637</v>
      </c>
      <c r="AB362" s="21" t="s">
        <v>105</v>
      </c>
      <c r="AC362" s="23" t="n">
        <v>7.5</v>
      </c>
      <c r="AD362" s="23" t="n">
        <v>870</v>
      </c>
      <c r="AE362" s="21" t="s">
        <v>1819</v>
      </c>
      <c r="AF362" s="25" t="n">
        <v>104.4</v>
      </c>
      <c r="AG362" s="25" t="n">
        <v>196.011</v>
      </c>
      <c r="AH362" s="25" t="n">
        <v>5.655</v>
      </c>
      <c r="AI362" s="26" t="n">
        <v>116</v>
      </c>
      <c r="AJ362" s="26" t="n">
        <v>36</v>
      </c>
      <c r="AK362" s="26" t="n">
        <v>80</v>
      </c>
      <c r="AL362" s="26" t="n">
        <v>0</v>
      </c>
      <c r="AM362" s="27" t="s">
        <v>106</v>
      </c>
      <c r="AN362" s="28" t="s">
        <v>628</v>
      </c>
      <c r="AO362" s="28" t="s">
        <v>1155</v>
      </c>
      <c r="AP362" s="29" t="n">
        <v>44388</v>
      </c>
      <c r="AQ362" s="29" t="n">
        <v>44428</v>
      </c>
      <c r="AR362" s="29" t="n">
        <v>44444</v>
      </c>
      <c r="AS362" s="30" t="n">
        <v>44459</v>
      </c>
      <c r="AT362" s="31"/>
      <c r="AU362" s="32" t="s">
        <v>1050</v>
      </c>
      <c r="AV362" s="21"/>
      <c r="AW362" s="27"/>
      <c r="AX362" s="33" t="s">
        <v>1820</v>
      </c>
      <c r="AY362" s="41" t="s">
        <v>1819</v>
      </c>
      <c r="AZ362" s="21" t="n">
        <v>10022098610</v>
      </c>
      <c r="BA362" s="21" t="s">
        <v>1821</v>
      </c>
      <c r="BB362" s="21" t="s">
        <v>1109</v>
      </c>
      <c r="BC362" s="21" t="s">
        <v>1106</v>
      </c>
      <c r="BD362" s="21" t="s">
        <v>87</v>
      </c>
      <c r="BE362" s="21" t="s">
        <v>118</v>
      </c>
      <c r="BF362" s="21"/>
      <c r="BG362" s="21"/>
      <c r="BH362" s="21" t="s">
        <v>1091</v>
      </c>
      <c r="BI362" s="21" t="s">
        <v>1092</v>
      </c>
      <c r="BJ362" s="21" t="n">
        <v>116</v>
      </c>
      <c r="BK362" s="21" t="n">
        <v>7.5</v>
      </c>
      <c r="BL362" s="21" t="n">
        <f aca="false">BJ362*BK362</f>
        <v>870</v>
      </c>
      <c r="BM362" s="21"/>
      <c r="BN362" s="21" t="n">
        <v>4202929800</v>
      </c>
      <c r="BO362" s="21" t="n">
        <v>94521591</v>
      </c>
      <c r="BP362" s="36" t="n">
        <v>44385</v>
      </c>
    </row>
    <row r="363" customFormat="false" ht="14.45" hidden="false" customHeight="false" outlineLevel="0" collapsed="false">
      <c r="A363" s="21" t="n">
        <v>2000</v>
      </c>
      <c r="B363" s="21" t="n">
        <v>100280621</v>
      </c>
      <c r="C363" s="21" t="n">
        <v>10</v>
      </c>
      <c r="D363" s="21" t="s">
        <v>1079</v>
      </c>
      <c r="E363" s="21" t="s">
        <v>1080</v>
      </c>
      <c r="F363" s="21" t="s">
        <v>1081</v>
      </c>
      <c r="G363" s="21" t="s">
        <v>68</v>
      </c>
      <c r="H363" s="21" t="n">
        <v>135388</v>
      </c>
      <c r="I363" s="21" t="s">
        <v>69</v>
      </c>
      <c r="J363" s="21" t="s">
        <v>100</v>
      </c>
      <c r="K363" s="21" t="s">
        <v>1056</v>
      </c>
      <c r="L363" s="21" t="s">
        <v>1082</v>
      </c>
      <c r="M363" s="21" t="s">
        <v>1102</v>
      </c>
      <c r="N363" s="21" t="s">
        <v>1822</v>
      </c>
      <c r="O363" s="21" t="n">
        <v>10022098</v>
      </c>
      <c r="P363" s="37" t="n">
        <v>10022098002</v>
      </c>
      <c r="Q363" s="21" t="s">
        <v>1098</v>
      </c>
      <c r="R363" s="21" t="s">
        <v>1823</v>
      </c>
      <c r="S363" s="21"/>
      <c r="T363" s="21" t="n">
        <v>4202129190</v>
      </c>
      <c r="U363" s="21" t="s">
        <v>1761</v>
      </c>
      <c r="V363" s="21" t="s">
        <v>1761</v>
      </c>
      <c r="W363" s="21" t="s">
        <v>1761</v>
      </c>
      <c r="X363" s="21" t="s">
        <v>1027</v>
      </c>
      <c r="Y363" s="21" t="n">
        <v>80</v>
      </c>
      <c r="Z363" s="21"/>
      <c r="AA363" s="21" t="n">
        <v>6757637</v>
      </c>
      <c r="AB363" s="21" t="s">
        <v>105</v>
      </c>
      <c r="AC363" s="23" t="n">
        <v>7.5</v>
      </c>
      <c r="AD363" s="23" t="n">
        <v>600</v>
      </c>
      <c r="AE363" s="21" t="s">
        <v>1822</v>
      </c>
      <c r="AF363" s="25" t="n">
        <v>72</v>
      </c>
      <c r="AG363" s="25" t="n">
        <v>135.18</v>
      </c>
      <c r="AH363" s="25" t="n">
        <v>3.9</v>
      </c>
      <c r="AI363" s="26" t="n">
        <v>80</v>
      </c>
      <c r="AJ363" s="26"/>
      <c r="AK363" s="26"/>
      <c r="AL363" s="26" t="n">
        <v>80</v>
      </c>
      <c r="AM363" s="27" t="s">
        <v>106</v>
      </c>
      <c r="AN363" s="28" t="s">
        <v>628</v>
      </c>
      <c r="AO363" s="28" t="s">
        <v>1155</v>
      </c>
      <c r="AP363" s="29" t="n">
        <v>44388</v>
      </c>
      <c r="AQ363" s="29" t="n">
        <v>44428</v>
      </c>
      <c r="AR363" s="29" t="n">
        <v>44444</v>
      </c>
      <c r="AS363" s="30" t="n">
        <v>44459</v>
      </c>
      <c r="AT363" s="31"/>
      <c r="AU363" s="32" t="s">
        <v>1029</v>
      </c>
      <c r="AV363" s="21"/>
      <c r="AW363" s="27"/>
      <c r="AX363" s="33" t="s">
        <v>1824</v>
      </c>
      <c r="AY363" s="41" t="s">
        <v>1822</v>
      </c>
      <c r="AZ363" s="21" t="n">
        <v>10022098002</v>
      </c>
      <c r="BA363" s="21" t="s">
        <v>1825</v>
      </c>
      <c r="BB363" s="21" t="s">
        <v>1823</v>
      </c>
      <c r="BC363" s="21" t="s">
        <v>1106</v>
      </c>
      <c r="BD363" s="21" t="s">
        <v>87</v>
      </c>
      <c r="BE363" s="21" t="s">
        <v>118</v>
      </c>
      <c r="BF363" s="21"/>
      <c r="BG363" s="21"/>
      <c r="BH363" s="21" t="s">
        <v>1091</v>
      </c>
      <c r="BI363" s="21" t="s">
        <v>1092</v>
      </c>
      <c r="BJ363" s="21" t="n">
        <v>80</v>
      </c>
      <c r="BK363" s="21" t="n">
        <v>7.5</v>
      </c>
      <c r="BL363" s="21" t="n">
        <f aca="false">BJ363*BK363</f>
        <v>600</v>
      </c>
      <c r="BM363" s="21"/>
      <c r="BN363" s="21" t="n">
        <v>4202929800</v>
      </c>
      <c r="BO363" s="21" t="n">
        <v>94521591</v>
      </c>
      <c r="BP363" s="36" t="n">
        <v>44385</v>
      </c>
    </row>
    <row r="364" customFormat="false" ht="14.45" hidden="false" customHeight="false" outlineLevel="0" collapsed="false">
      <c r="A364" s="21" t="n">
        <v>2000</v>
      </c>
      <c r="B364" s="21" t="n">
        <v>100292165</v>
      </c>
      <c r="C364" s="21" t="n">
        <v>10</v>
      </c>
      <c r="D364" s="21" t="s">
        <v>1079</v>
      </c>
      <c r="E364" s="21" t="s">
        <v>1080</v>
      </c>
      <c r="F364" s="21" t="s">
        <v>1081</v>
      </c>
      <c r="G364" s="21" t="s">
        <v>68</v>
      </c>
      <c r="H364" s="21" t="n">
        <v>135388</v>
      </c>
      <c r="I364" s="21" t="s">
        <v>69</v>
      </c>
      <c r="J364" s="21" t="s">
        <v>100</v>
      </c>
      <c r="K364" s="21" t="s">
        <v>1056</v>
      </c>
      <c r="L364" s="21" t="s">
        <v>1082</v>
      </c>
      <c r="M364" s="21" t="s">
        <v>1083</v>
      </c>
      <c r="N364" s="21" t="s">
        <v>1826</v>
      </c>
      <c r="O364" s="21" t="n">
        <v>10022839</v>
      </c>
      <c r="P364" s="22" t="n">
        <v>10022839001</v>
      </c>
      <c r="Q364" s="21" t="s">
        <v>94</v>
      </c>
      <c r="R364" s="21" t="s">
        <v>1827</v>
      </c>
      <c r="S364" s="21"/>
      <c r="T364" s="21" t="n">
        <v>4202929190</v>
      </c>
      <c r="U364" s="21" t="s">
        <v>1828</v>
      </c>
      <c r="V364" s="21" t="s">
        <v>1828</v>
      </c>
      <c r="W364" s="21" t="s">
        <v>1829</v>
      </c>
      <c r="X364" s="21" t="s">
        <v>1027</v>
      </c>
      <c r="Y364" s="21" t="n">
        <v>48</v>
      </c>
      <c r="Z364" s="21"/>
      <c r="AA364" s="21" t="n">
        <v>7003083</v>
      </c>
      <c r="AB364" s="21" t="s">
        <v>1512</v>
      </c>
      <c r="AC364" s="23" t="n">
        <v>50</v>
      </c>
      <c r="AD364" s="23" t="n">
        <v>2400</v>
      </c>
      <c r="AE364" s="21" t="s">
        <v>1826</v>
      </c>
      <c r="AF364" s="25" t="n">
        <v>288</v>
      </c>
      <c r="AG364" s="25" t="n">
        <v>540.72</v>
      </c>
      <c r="AH364" s="25" t="n">
        <v>15.6</v>
      </c>
      <c r="AI364" s="26" t="n">
        <v>48</v>
      </c>
      <c r="AJ364" s="26"/>
      <c r="AK364" s="26"/>
      <c r="AL364" s="26"/>
      <c r="AM364" s="27" t="s">
        <v>81</v>
      </c>
      <c r="AN364" s="28" t="s">
        <v>628</v>
      </c>
      <c r="AO364" s="28" t="s">
        <v>1155</v>
      </c>
      <c r="AP364" s="29" t="n">
        <v>44388</v>
      </c>
      <c r="AQ364" s="29" t="n">
        <v>44428</v>
      </c>
      <c r="AR364" s="29" t="n">
        <v>44488</v>
      </c>
      <c r="AS364" s="30" t="n">
        <v>44459</v>
      </c>
      <c r="AT364" s="31" t="n">
        <v>44406</v>
      </c>
      <c r="AU364" s="32" t="s">
        <v>1513</v>
      </c>
      <c r="AV364" s="21"/>
      <c r="AW364" s="27"/>
      <c r="AX364" s="33" t="s">
        <v>1830</v>
      </c>
      <c r="AY364" s="33" t="s">
        <v>1826</v>
      </c>
      <c r="AZ364" s="21" t="n">
        <v>10022839001</v>
      </c>
      <c r="BA364" s="21" t="s">
        <v>1831</v>
      </c>
      <c r="BB364" s="21" t="s">
        <v>1827</v>
      </c>
      <c r="BC364" s="21" t="s">
        <v>1090</v>
      </c>
      <c r="BD364" s="21" t="s">
        <v>87</v>
      </c>
      <c r="BE364" s="21" t="s">
        <v>1832</v>
      </c>
      <c r="BF364" s="21"/>
      <c r="BG364" s="21"/>
      <c r="BH364" s="21" t="s">
        <v>1091</v>
      </c>
      <c r="BI364" s="21" t="s">
        <v>1092</v>
      </c>
      <c r="BJ364" s="21" t="n">
        <v>48</v>
      </c>
      <c r="BK364" s="21" t="n">
        <v>50</v>
      </c>
      <c r="BL364" s="21" t="n">
        <f aca="false">BJ364*BK364</f>
        <v>2400</v>
      </c>
      <c r="BM364" s="21"/>
      <c r="BN364" s="21" t="n">
        <v>4202929100</v>
      </c>
      <c r="BO364" s="21"/>
    </row>
    <row r="365" customFormat="false" ht="14.45" hidden="false" customHeight="false" outlineLevel="0" collapsed="false">
      <c r="A365" s="21" t="n">
        <v>2000</v>
      </c>
      <c r="B365" s="21" t="n">
        <v>100292142</v>
      </c>
      <c r="C365" s="21" t="n">
        <v>10</v>
      </c>
      <c r="D365" s="21" t="s">
        <v>1079</v>
      </c>
      <c r="E365" s="21" t="s">
        <v>1080</v>
      </c>
      <c r="F365" s="21" t="s">
        <v>1081</v>
      </c>
      <c r="G365" s="21" t="s">
        <v>68</v>
      </c>
      <c r="H365" s="21" t="n">
        <v>135388</v>
      </c>
      <c r="I365" s="21" t="s">
        <v>69</v>
      </c>
      <c r="J365" s="21" t="s">
        <v>100</v>
      </c>
      <c r="K365" s="21" t="s">
        <v>1056</v>
      </c>
      <c r="L365" s="21" t="s">
        <v>1082</v>
      </c>
      <c r="M365" s="21" t="s">
        <v>1083</v>
      </c>
      <c r="N365" s="21" t="s">
        <v>1833</v>
      </c>
      <c r="O365" s="21" t="n">
        <v>10022097</v>
      </c>
      <c r="P365" s="22" t="n">
        <v>10022097610</v>
      </c>
      <c r="Q365" s="21" t="s">
        <v>562</v>
      </c>
      <c r="R365" s="21" t="s">
        <v>1109</v>
      </c>
      <c r="S365" s="21"/>
      <c r="T365" s="21"/>
      <c r="U365" s="21" t="s">
        <v>1521</v>
      </c>
      <c r="V365" s="21" t="s">
        <v>1521</v>
      </c>
      <c r="W365" s="21" t="s">
        <v>1829</v>
      </c>
      <c r="X365" s="21" t="s">
        <v>1027</v>
      </c>
      <c r="Y365" s="21" t="n">
        <v>30</v>
      </c>
      <c r="Z365" s="21"/>
      <c r="AA365" s="21" t="n">
        <v>6757637</v>
      </c>
      <c r="AB365" s="21" t="s">
        <v>105</v>
      </c>
      <c r="AC365" s="23" t="n">
        <v>11.25</v>
      </c>
      <c r="AD365" s="23" t="n">
        <v>337.5</v>
      </c>
      <c r="AE365" s="21" t="s">
        <v>1833</v>
      </c>
      <c r="AF365" s="25" t="n">
        <v>40.5</v>
      </c>
      <c r="AG365" s="25" t="n">
        <v>76.03875</v>
      </c>
      <c r="AH365" s="25" t="n">
        <v>2.19375</v>
      </c>
      <c r="AI365" s="26" t="n">
        <v>30</v>
      </c>
      <c r="AJ365" s="26" t="n">
        <v>30</v>
      </c>
      <c r="AK365" s="26" t="n">
        <v>0</v>
      </c>
      <c r="AL365" s="26" t="n">
        <v>0</v>
      </c>
      <c r="AM365" s="27" t="s">
        <v>106</v>
      </c>
      <c r="AN365" s="28" t="s">
        <v>913</v>
      </c>
      <c r="AO365" s="28" t="s">
        <v>1155</v>
      </c>
      <c r="AP365" s="29" t="n">
        <v>44388</v>
      </c>
      <c r="AQ365" s="29" t="n">
        <v>44428</v>
      </c>
      <c r="AR365" s="29" t="n">
        <v>44444</v>
      </c>
      <c r="AS365" s="30" t="n">
        <v>44459</v>
      </c>
      <c r="AT365" s="31"/>
      <c r="AU365" s="32" t="s">
        <v>1029</v>
      </c>
      <c r="AV365" s="21"/>
      <c r="AW365" s="27"/>
      <c r="AX365" s="33" t="s">
        <v>1834</v>
      </c>
      <c r="AY365" s="41" t="s">
        <v>1833</v>
      </c>
      <c r="AZ365" s="21" t="n">
        <v>10022097610</v>
      </c>
      <c r="BA365" s="21" t="s">
        <v>1835</v>
      </c>
      <c r="BB365" s="21" t="s">
        <v>1109</v>
      </c>
      <c r="BC365" s="21" t="s">
        <v>1090</v>
      </c>
      <c r="BD365" s="21" t="s">
        <v>87</v>
      </c>
      <c r="BE365" s="21" t="s">
        <v>118</v>
      </c>
      <c r="BF365" s="21"/>
      <c r="BG365" s="21"/>
      <c r="BH365" s="21" t="s">
        <v>1091</v>
      </c>
      <c r="BI365" s="21" t="s">
        <v>1092</v>
      </c>
      <c r="BJ365" s="21" t="n">
        <v>30</v>
      </c>
      <c r="BK365" s="21" t="n">
        <v>11.25</v>
      </c>
      <c r="BL365" s="21" t="n">
        <f aca="false">BJ365*BK365</f>
        <v>337.5</v>
      </c>
      <c r="BM365" s="21"/>
      <c r="BN365" s="21" t="n">
        <v>4202929100</v>
      </c>
      <c r="BO365" s="21" t="n">
        <v>94521591</v>
      </c>
      <c r="BP365" s="36" t="n">
        <v>44385</v>
      </c>
    </row>
    <row r="366" customFormat="false" ht="14.45" hidden="false" customHeight="false" outlineLevel="0" collapsed="false">
      <c r="A366" s="21" t="n">
        <v>2000</v>
      </c>
      <c r="B366" s="21" t="n">
        <v>100295214</v>
      </c>
      <c r="C366" s="21" t="n">
        <v>10</v>
      </c>
      <c r="D366" s="21" t="s">
        <v>1079</v>
      </c>
      <c r="E366" s="21" t="s">
        <v>1080</v>
      </c>
      <c r="F366" s="21" t="s">
        <v>1081</v>
      </c>
      <c r="G366" s="21" t="s">
        <v>68</v>
      </c>
      <c r="H366" s="21" t="n">
        <v>135388</v>
      </c>
      <c r="I366" s="21" t="s">
        <v>69</v>
      </c>
      <c r="J366" s="21" t="s">
        <v>100</v>
      </c>
      <c r="K366" s="21" t="s">
        <v>1056</v>
      </c>
      <c r="L366" s="21" t="s">
        <v>1082</v>
      </c>
      <c r="M366" s="21" t="s">
        <v>1083</v>
      </c>
      <c r="N366" s="21" t="s">
        <v>1836</v>
      </c>
      <c r="O366" s="21" t="n">
        <v>10019915</v>
      </c>
      <c r="P366" s="22" t="n">
        <v>10019915467</v>
      </c>
      <c r="Q366" s="21" t="s">
        <v>1837</v>
      </c>
      <c r="R366" s="21" t="s">
        <v>1838</v>
      </c>
      <c r="S366" s="21"/>
      <c r="T366" s="21"/>
      <c r="U366" s="21" t="s">
        <v>1434</v>
      </c>
      <c r="V366" s="21" t="s">
        <v>1434</v>
      </c>
      <c r="W366" s="21" t="s">
        <v>1829</v>
      </c>
      <c r="X366" s="21" t="s">
        <v>1027</v>
      </c>
      <c r="Y366" s="21" t="n">
        <v>40</v>
      </c>
      <c r="Z366" s="21"/>
      <c r="AA366" s="21" t="n">
        <v>7080662</v>
      </c>
      <c r="AB366" s="21" t="s">
        <v>1839</v>
      </c>
      <c r="AC366" s="23" t="n">
        <v>7</v>
      </c>
      <c r="AD366" s="23" t="n">
        <v>280</v>
      </c>
      <c r="AE366" s="21" t="s">
        <v>1836</v>
      </c>
      <c r="AF366" s="25" t="n">
        <v>33.6</v>
      </c>
      <c r="AG366" s="25" t="n">
        <v>63.084</v>
      </c>
      <c r="AH366" s="25" t="n">
        <v>1.82</v>
      </c>
      <c r="AI366" s="26" t="n">
        <v>40</v>
      </c>
      <c r="AJ366" s="26" t="n">
        <v>40</v>
      </c>
      <c r="AK366" s="26" t="n">
        <v>0</v>
      </c>
      <c r="AL366" s="26" t="n">
        <v>0</v>
      </c>
      <c r="AM366" s="27" t="s">
        <v>1437</v>
      </c>
      <c r="AN366" s="28" t="s">
        <v>913</v>
      </c>
      <c r="AO366" s="28" t="s">
        <v>1178</v>
      </c>
      <c r="AP366" s="29" t="n">
        <v>44417</v>
      </c>
      <c r="AQ366" s="29" t="n">
        <v>44487</v>
      </c>
      <c r="AR366" s="29" t="n">
        <v>44488</v>
      </c>
      <c r="AS366" s="30" t="n">
        <v>44488</v>
      </c>
      <c r="AT366" s="31"/>
      <c r="AU366" s="32" t="s">
        <v>997</v>
      </c>
      <c r="AV366" s="21"/>
      <c r="AW366" s="27"/>
      <c r="AX366" s="33" t="s">
        <v>1840</v>
      </c>
      <c r="AY366" s="33" t="s">
        <v>1836</v>
      </c>
      <c r="AZ366" s="21" t="n">
        <v>10019915467</v>
      </c>
      <c r="BA366" s="21" t="s">
        <v>1841</v>
      </c>
      <c r="BB366" s="21" t="s">
        <v>1838</v>
      </c>
      <c r="BC366" s="21" t="s">
        <v>1090</v>
      </c>
      <c r="BD366" s="21" t="s">
        <v>87</v>
      </c>
      <c r="BE366" s="21" t="s">
        <v>118</v>
      </c>
      <c r="BF366" s="21"/>
      <c r="BG366" s="21"/>
      <c r="BH366" s="21" t="s">
        <v>1091</v>
      </c>
      <c r="BI366" s="21" t="s">
        <v>1092</v>
      </c>
      <c r="BJ366" s="21" t="n">
        <v>40</v>
      </c>
      <c r="BK366" s="21" t="n">
        <v>7</v>
      </c>
      <c r="BL366" s="21" t="n">
        <f aca="false">BJ366*BK366</f>
        <v>280</v>
      </c>
      <c r="BM366" s="21"/>
      <c r="BN366" s="21" t="n">
        <v>4202929100</v>
      </c>
    </row>
    <row r="367" customFormat="false" ht="14.45" hidden="false" customHeight="false" outlineLevel="0" collapsed="false">
      <c r="A367" s="21" t="n">
        <v>2000</v>
      </c>
      <c r="B367" s="21" t="n">
        <v>100295809</v>
      </c>
      <c r="C367" s="21" t="n">
        <v>10</v>
      </c>
      <c r="D367" s="21" t="s">
        <v>1079</v>
      </c>
      <c r="E367" s="21" t="s">
        <v>1080</v>
      </c>
      <c r="F367" s="21" t="s">
        <v>1081</v>
      </c>
      <c r="G367" s="21" t="s">
        <v>68</v>
      </c>
      <c r="H367" s="21" t="n">
        <v>135388</v>
      </c>
      <c r="I367" s="21" t="s">
        <v>69</v>
      </c>
      <c r="J367" s="21" t="s">
        <v>100</v>
      </c>
      <c r="K367" s="21" t="s">
        <v>1056</v>
      </c>
      <c r="L367" s="21" t="s">
        <v>1082</v>
      </c>
      <c r="M367" s="21" t="s">
        <v>1083</v>
      </c>
      <c r="N367" s="21" t="s">
        <v>1144</v>
      </c>
      <c r="O367" s="21" t="n">
        <v>10022622</v>
      </c>
      <c r="P367" s="22" t="n">
        <v>10022622001</v>
      </c>
      <c r="Q367" s="21" t="s">
        <v>94</v>
      </c>
      <c r="R367" s="21" t="s">
        <v>991</v>
      </c>
      <c r="S367" s="21"/>
      <c r="T367" s="21"/>
      <c r="U367" s="21" t="s">
        <v>1434</v>
      </c>
      <c r="V367" s="21" t="s">
        <v>1434</v>
      </c>
      <c r="W367" s="21" t="s">
        <v>1829</v>
      </c>
      <c r="X367" s="21" t="s">
        <v>1027</v>
      </c>
      <c r="Y367" s="21" t="n">
        <v>40</v>
      </c>
      <c r="Z367" s="21"/>
      <c r="AA367" s="21" t="n">
        <v>7080662</v>
      </c>
      <c r="AB367" s="21" t="s">
        <v>1839</v>
      </c>
      <c r="AC367" s="23" t="n">
        <v>7</v>
      </c>
      <c r="AD367" s="23" t="n">
        <v>280</v>
      </c>
      <c r="AE367" s="21" t="s">
        <v>1144</v>
      </c>
      <c r="AF367" s="25" t="n">
        <v>33.6</v>
      </c>
      <c r="AG367" s="25" t="n">
        <v>63.084</v>
      </c>
      <c r="AH367" s="25" t="n">
        <v>1.82</v>
      </c>
      <c r="AI367" s="26" t="n">
        <v>40</v>
      </c>
      <c r="AJ367" s="26" t="n">
        <v>40</v>
      </c>
      <c r="AK367" s="26" t="n">
        <v>0</v>
      </c>
      <c r="AL367" s="26" t="n">
        <v>0</v>
      </c>
      <c r="AM367" s="27" t="s">
        <v>1437</v>
      </c>
      <c r="AN367" s="28" t="s">
        <v>913</v>
      </c>
      <c r="AO367" s="28" t="s">
        <v>1178</v>
      </c>
      <c r="AP367" s="29" t="n">
        <v>44417</v>
      </c>
      <c r="AQ367" s="29" t="n">
        <v>44487</v>
      </c>
      <c r="AR367" s="29" t="n">
        <v>44488</v>
      </c>
      <c r="AS367" s="30" t="n">
        <v>44488</v>
      </c>
      <c r="AT367" s="31"/>
      <c r="AU367" s="32" t="s">
        <v>997</v>
      </c>
      <c r="AV367" s="21"/>
      <c r="AW367" s="27"/>
      <c r="AX367" s="33" t="s">
        <v>1842</v>
      </c>
      <c r="AY367" s="33" t="s">
        <v>1144</v>
      </c>
      <c r="AZ367" s="21" t="n">
        <v>10022622001</v>
      </c>
      <c r="BA367" s="21" t="s">
        <v>1146</v>
      </c>
      <c r="BB367" s="21" t="s">
        <v>991</v>
      </c>
      <c r="BC367" s="21" t="s">
        <v>1090</v>
      </c>
      <c r="BD367" s="21" t="s">
        <v>87</v>
      </c>
      <c r="BE367" s="21" t="s">
        <v>118</v>
      </c>
      <c r="BF367" s="21"/>
      <c r="BG367" s="21"/>
      <c r="BH367" s="21" t="s">
        <v>1091</v>
      </c>
      <c r="BI367" s="21" t="s">
        <v>1092</v>
      </c>
      <c r="BJ367" s="21" t="n">
        <v>40</v>
      </c>
      <c r="BK367" s="21" t="n">
        <v>7</v>
      </c>
      <c r="BL367" s="21" t="n">
        <f aca="false">BJ367*BK367</f>
        <v>280</v>
      </c>
      <c r="BM367" s="21"/>
      <c r="BN367" s="21" t="n">
        <v>4202929100</v>
      </c>
    </row>
    <row r="368" customFormat="false" ht="14.45" hidden="false" customHeight="false" outlineLevel="0" collapsed="false">
      <c r="A368" s="21" t="n">
        <v>2000</v>
      </c>
      <c r="B368" s="21" t="n">
        <v>100295810</v>
      </c>
      <c r="C368" s="21" t="n">
        <v>10</v>
      </c>
      <c r="D368" s="21" t="s">
        <v>1079</v>
      </c>
      <c r="E368" s="21" t="s">
        <v>1080</v>
      </c>
      <c r="F368" s="21" t="s">
        <v>1081</v>
      </c>
      <c r="G368" s="21" t="s">
        <v>68</v>
      </c>
      <c r="H368" s="21" t="n">
        <v>135388</v>
      </c>
      <c r="I368" s="21" t="s">
        <v>69</v>
      </c>
      <c r="J368" s="21" t="s">
        <v>100</v>
      </c>
      <c r="K368" s="21" t="s">
        <v>1056</v>
      </c>
      <c r="L368" s="21" t="s">
        <v>1082</v>
      </c>
      <c r="M368" s="21" t="s">
        <v>1083</v>
      </c>
      <c r="N368" s="21" t="s">
        <v>1843</v>
      </c>
      <c r="O368" s="21" t="n">
        <v>10022622</v>
      </c>
      <c r="P368" s="22" t="n">
        <v>10022622546</v>
      </c>
      <c r="Q368" s="21" t="s">
        <v>1488</v>
      </c>
      <c r="R368" s="21" t="s">
        <v>1844</v>
      </c>
      <c r="S368" s="21"/>
      <c r="T368" s="21"/>
      <c r="U368" s="21" t="s">
        <v>1434</v>
      </c>
      <c r="V368" s="21" t="s">
        <v>1434</v>
      </c>
      <c r="W368" s="21" t="s">
        <v>1829</v>
      </c>
      <c r="X368" s="21" t="s">
        <v>1027</v>
      </c>
      <c r="Y368" s="21" t="n">
        <v>24</v>
      </c>
      <c r="Z368" s="21"/>
      <c r="AA368" s="21" t="n">
        <v>7080662</v>
      </c>
      <c r="AB368" s="21" t="s">
        <v>1839</v>
      </c>
      <c r="AC368" s="23" t="n">
        <v>7</v>
      </c>
      <c r="AD368" s="23" t="n">
        <v>168</v>
      </c>
      <c r="AE368" s="21" t="s">
        <v>1843</v>
      </c>
      <c r="AF368" s="25" t="n">
        <v>20.16</v>
      </c>
      <c r="AG368" s="25" t="n">
        <v>37.8504</v>
      </c>
      <c r="AH368" s="25" t="n">
        <v>1.092</v>
      </c>
      <c r="AI368" s="26" t="n">
        <v>24</v>
      </c>
      <c r="AJ368" s="26" t="n">
        <v>20</v>
      </c>
      <c r="AK368" s="26" t="n">
        <v>0</v>
      </c>
      <c r="AL368" s="26" t="n">
        <v>4</v>
      </c>
      <c r="AM368" s="27" t="s">
        <v>1437</v>
      </c>
      <c r="AN368" s="28" t="s">
        <v>913</v>
      </c>
      <c r="AO368" s="28" t="s">
        <v>1178</v>
      </c>
      <c r="AP368" s="29" t="n">
        <v>44417</v>
      </c>
      <c r="AQ368" s="29" t="n">
        <v>44487</v>
      </c>
      <c r="AR368" s="29" t="n">
        <v>44488</v>
      </c>
      <c r="AS368" s="30" t="n">
        <v>44488</v>
      </c>
      <c r="AT368" s="31"/>
      <c r="AU368" s="32" t="s">
        <v>997</v>
      </c>
      <c r="AV368" s="21"/>
      <c r="AW368" s="27"/>
      <c r="AX368" s="33" t="s">
        <v>1845</v>
      </c>
      <c r="AY368" s="33" t="s">
        <v>1843</v>
      </c>
      <c r="AZ368" s="21" t="n">
        <v>10022622546</v>
      </c>
      <c r="BA368" s="21" t="s">
        <v>1846</v>
      </c>
      <c r="BB368" s="21" t="s">
        <v>1844</v>
      </c>
      <c r="BC368" s="21" t="s">
        <v>1090</v>
      </c>
      <c r="BD368" s="21" t="s">
        <v>87</v>
      </c>
      <c r="BE368" s="21" t="s">
        <v>118</v>
      </c>
      <c r="BF368" s="21"/>
      <c r="BG368" s="21"/>
      <c r="BH368" s="21" t="s">
        <v>1091</v>
      </c>
      <c r="BI368" s="21" t="s">
        <v>1092</v>
      </c>
      <c r="BJ368" s="21" t="n">
        <v>24</v>
      </c>
      <c r="BK368" s="21" t="n">
        <v>7</v>
      </c>
      <c r="BL368" s="21" t="n">
        <f aca="false">BJ368*BK368</f>
        <v>168</v>
      </c>
      <c r="BM368" s="21"/>
      <c r="BN368" s="21" t="n">
        <v>4202929100</v>
      </c>
    </row>
    <row r="369" customFormat="false" ht="14.45" hidden="false" customHeight="false" outlineLevel="0" collapsed="false">
      <c r="A369" s="21" t="n">
        <v>2000</v>
      </c>
      <c r="B369" s="21" t="n">
        <v>100294796</v>
      </c>
      <c r="C369" s="21" t="n">
        <v>10</v>
      </c>
      <c r="D369" s="21" t="s">
        <v>1079</v>
      </c>
      <c r="E369" s="21" t="s">
        <v>1080</v>
      </c>
      <c r="F369" s="21" t="s">
        <v>1081</v>
      </c>
      <c r="G369" s="21" t="s">
        <v>68</v>
      </c>
      <c r="H369" s="21" t="n">
        <v>135388</v>
      </c>
      <c r="I369" s="21" t="s">
        <v>69</v>
      </c>
      <c r="J369" s="21" t="s">
        <v>100</v>
      </c>
      <c r="K369" s="21" t="s">
        <v>1056</v>
      </c>
      <c r="L369" s="21" t="s">
        <v>1082</v>
      </c>
      <c r="M369" s="21" t="s">
        <v>1083</v>
      </c>
      <c r="N369" s="21" t="s">
        <v>1847</v>
      </c>
      <c r="O369" s="21" t="n">
        <v>10019901</v>
      </c>
      <c r="P369" s="22" t="n">
        <v>10019901318</v>
      </c>
      <c r="Q369" s="21" t="s">
        <v>1443</v>
      </c>
      <c r="R369" s="21" t="s">
        <v>1848</v>
      </c>
      <c r="S369" s="21"/>
      <c r="T369" s="21"/>
      <c r="U369" s="21" t="s">
        <v>1829</v>
      </c>
      <c r="V369" s="21" t="s">
        <v>1829</v>
      </c>
      <c r="W369" s="21" t="s">
        <v>1829</v>
      </c>
      <c r="X369" s="21" t="s">
        <v>1027</v>
      </c>
      <c r="Y369" s="21" t="n">
        <v>51</v>
      </c>
      <c r="Z369" s="21"/>
      <c r="AA369" s="21" t="n">
        <v>7080662</v>
      </c>
      <c r="AB369" s="21" t="s">
        <v>1839</v>
      </c>
      <c r="AC369" s="23" t="n">
        <v>10</v>
      </c>
      <c r="AD369" s="23" t="n">
        <v>510</v>
      </c>
      <c r="AE369" s="21" t="s">
        <v>1847</v>
      </c>
      <c r="AF369" s="25" t="n">
        <v>61.2</v>
      </c>
      <c r="AG369" s="25" t="n">
        <v>114.903</v>
      </c>
      <c r="AH369" s="25" t="n">
        <v>3.315</v>
      </c>
      <c r="AI369" s="26" t="n">
        <v>51</v>
      </c>
      <c r="AJ369" s="26" t="n">
        <v>19</v>
      </c>
      <c r="AK369" s="26" t="n">
        <v>32</v>
      </c>
      <c r="AL369" s="26" t="n">
        <v>0</v>
      </c>
      <c r="AM369" s="27" t="s">
        <v>1437</v>
      </c>
      <c r="AN369" s="28" t="s">
        <v>913</v>
      </c>
      <c r="AO369" s="28" t="s">
        <v>1178</v>
      </c>
      <c r="AP369" s="29" t="n">
        <v>44417</v>
      </c>
      <c r="AQ369" s="29" t="n">
        <v>44487</v>
      </c>
      <c r="AR369" s="29" t="n">
        <v>44488</v>
      </c>
      <c r="AS369" s="30" t="n">
        <v>44488</v>
      </c>
      <c r="AT369" s="31"/>
      <c r="AU369" s="32" t="s">
        <v>997</v>
      </c>
      <c r="AV369" s="21"/>
      <c r="AW369" s="27"/>
      <c r="AX369" s="33" t="s">
        <v>1849</v>
      </c>
      <c r="AY369" s="33" t="s">
        <v>1847</v>
      </c>
      <c r="AZ369" s="21" t="n">
        <v>10019901318</v>
      </c>
      <c r="BA369" s="21" t="s">
        <v>1850</v>
      </c>
      <c r="BB369" s="21" t="s">
        <v>1848</v>
      </c>
      <c r="BC369" s="21" t="s">
        <v>1090</v>
      </c>
      <c r="BD369" s="21" t="s">
        <v>87</v>
      </c>
      <c r="BE369" s="21" t="s">
        <v>118</v>
      </c>
      <c r="BF369" s="21"/>
      <c r="BG369" s="21"/>
      <c r="BH369" s="21" t="s">
        <v>1091</v>
      </c>
      <c r="BI369" s="21" t="s">
        <v>1092</v>
      </c>
      <c r="BJ369" s="21" t="n">
        <v>51</v>
      </c>
      <c r="BK369" s="21" t="n">
        <v>10</v>
      </c>
      <c r="BL369" s="21" t="n">
        <f aca="false">BJ369*BK369</f>
        <v>510</v>
      </c>
      <c r="BM369" s="21"/>
      <c r="BN369" s="21" t="n">
        <v>4202929100</v>
      </c>
    </row>
    <row r="370" customFormat="false" ht="14.45" hidden="false" customHeight="false" outlineLevel="0" collapsed="false">
      <c r="A370" s="21" t="n">
        <v>2000</v>
      </c>
      <c r="B370" s="21" t="n">
        <v>100295177</v>
      </c>
      <c r="C370" s="21" t="n">
        <v>10</v>
      </c>
      <c r="D370" s="21" t="s">
        <v>1079</v>
      </c>
      <c r="E370" s="21" t="s">
        <v>1080</v>
      </c>
      <c r="F370" s="21" t="s">
        <v>1081</v>
      </c>
      <c r="G370" s="21" t="s">
        <v>68</v>
      </c>
      <c r="H370" s="21" t="n">
        <v>135388</v>
      </c>
      <c r="I370" s="21" t="s">
        <v>69</v>
      </c>
      <c r="J370" s="21" t="s">
        <v>100</v>
      </c>
      <c r="K370" s="21" t="s">
        <v>1056</v>
      </c>
      <c r="L370" s="21" t="s">
        <v>1082</v>
      </c>
      <c r="M370" s="21" t="s">
        <v>1083</v>
      </c>
      <c r="N370" s="21" t="s">
        <v>1851</v>
      </c>
      <c r="O370" s="21" t="n">
        <v>10019901</v>
      </c>
      <c r="P370" s="22" t="n">
        <v>10019901422</v>
      </c>
      <c r="Q370" s="21" t="s">
        <v>1852</v>
      </c>
      <c r="R370" s="21" t="s">
        <v>1853</v>
      </c>
      <c r="S370" s="21"/>
      <c r="T370" s="21"/>
      <c r="U370" s="21" t="s">
        <v>1829</v>
      </c>
      <c r="V370" s="21" t="s">
        <v>1829</v>
      </c>
      <c r="W370" s="21" t="s">
        <v>1829</v>
      </c>
      <c r="X370" s="21" t="s">
        <v>1027</v>
      </c>
      <c r="Y370" s="21" t="n">
        <v>24</v>
      </c>
      <c r="Z370" s="21"/>
      <c r="AA370" s="21" t="n">
        <v>7080662</v>
      </c>
      <c r="AB370" s="21" t="s">
        <v>1839</v>
      </c>
      <c r="AC370" s="23" t="n">
        <v>10</v>
      </c>
      <c r="AD370" s="23" t="n">
        <v>240</v>
      </c>
      <c r="AE370" s="21" t="s">
        <v>1851</v>
      </c>
      <c r="AF370" s="25" t="n">
        <v>28.8</v>
      </c>
      <c r="AG370" s="25" t="n">
        <v>54.072</v>
      </c>
      <c r="AH370" s="25" t="n">
        <v>1.56</v>
      </c>
      <c r="AI370" s="26" t="n">
        <v>24</v>
      </c>
      <c r="AJ370" s="26" t="n">
        <v>24</v>
      </c>
      <c r="AK370" s="26" t="n">
        <v>0</v>
      </c>
      <c r="AL370" s="26" t="n">
        <v>0</v>
      </c>
      <c r="AM370" s="27" t="s">
        <v>1437</v>
      </c>
      <c r="AN370" s="28" t="s">
        <v>913</v>
      </c>
      <c r="AO370" s="28" t="s">
        <v>1178</v>
      </c>
      <c r="AP370" s="29" t="n">
        <v>44417</v>
      </c>
      <c r="AQ370" s="29" t="n">
        <v>44487</v>
      </c>
      <c r="AR370" s="29" t="n">
        <v>44488</v>
      </c>
      <c r="AS370" s="30" t="n">
        <v>44488</v>
      </c>
      <c r="AT370" s="31"/>
      <c r="AU370" s="32" t="s">
        <v>997</v>
      </c>
      <c r="AV370" s="21"/>
      <c r="AW370" s="27"/>
      <c r="AX370" s="33" t="s">
        <v>1854</v>
      </c>
      <c r="AY370" s="33" t="s">
        <v>1851</v>
      </c>
      <c r="AZ370" s="21" t="n">
        <v>10019901422</v>
      </c>
      <c r="BA370" s="21" t="s">
        <v>1855</v>
      </c>
      <c r="BB370" s="21" t="s">
        <v>1853</v>
      </c>
      <c r="BC370" s="21" t="s">
        <v>1090</v>
      </c>
      <c r="BD370" s="21" t="s">
        <v>87</v>
      </c>
      <c r="BE370" s="21" t="s">
        <v>118</v>
      </c>
      <c r="BF370" s="21"/>
      <c r="BG370" s="21"/>
      <c r="BH370" s="21" t="s">
        <v>1091</v>
      </c>
      <c r="BI370" s="21" t="s">
        <v>1092</v>
      </c>
      <c r="BJ370" s="21" t="n">
        <v>24</v>
      </c>
      <c r="BK370" s="21" t="n">
        <v>10</v>
      </c>
      <c r="BL370" s="21" t="n">
        <f aca="false">BJ370*BK370</f>
        <v>240</v>
      </c>
      <c r="BM370" s="21"/>
      <c r="BN370" s="21" t="n">
        <v>4202929100</v>
      </c>
    </row>
    <row r="371" customFormat="false" ht="14.45" hidden="false" customHeight="false" outlineLevel="0" collapsed="false">
      <c r="A371" s="21" t="n">
        <v>2000</v>
      </c>
      <c r="B371" s="21" t="n">
        <v>100295311</v>
      </c>
      <c r="C371" s="21" t="n">
        <v>10</v>
      </c>
      <c r="D371" s="21" t="s">
        <v>1079</v>
      </c>
      <c r="E371" s="21" t="s">
        <v>1080</v>
      </c>
      <c r="F371" s="21" t="s">
        <v>1081</v>
      </c>
      <c r="G371" s="21" t="s">
        <v>68</v>
      </c>
      <c r="H371" s="21" t="n">
        <v>135388</v>
      </c>
      <c r="I371" s="21" t="s">
        <v>69</v>
      </c>
      <c r="J371" s="21" t="s">
        <v>100</v>
      </c>
      <c r="K371" s="21" t="s">
        <v>1056</v>
      </c>
      <c r="L371" s="21" t="s">
        <v>1082</v>
      </c>
      <c r="M371" s="21" t="s">
        <v>1083</v>
      </c>
      <c r="N371" s="21" t="s">
        <v>1856</v>
      </c>
      <c r="O371" s="21" t="n">
        <v>10021019</v>
      </c>
      <c r="P371" s="22" t="n">
        <v>10021019281</v>
      </c>
      <c r="Q371" s="21" t="s">
        <v>158</v>
      </c>
      <c r="R371" s="21" t="s">
        <v>1857</v>
      </c>
      <c r="S371" s="21"/>
      <c r="T371" s="21"/>
      <c r="U371" s="21" t="s">
        <v>1829</v>
      </c>
      <c r="V371" s="21" t="s">
        <v>1829</v>
      </c>
      <c r="W371" s="21" t="s">
        <v>1829</v>
      </c>
      <c r="X371" s="21" t="s">
        <v>1027</v>
      </c>
      <c r="Y371" s="21" t="n">
        <v>72</v>
      </c>
      <c r="Z371" s="21"/>
      <c r="AA371" s="21" t="n">
        <v>7080662</v>
      </c>
      <c r="AB371" s="21" t="s">
        <v>1839</v>
      </c>
      <c r="AC371" s="23" t="n">
        <v>12.5</v>
      </c>
      <c r="AD371" s="23" t="n">
        <v>900</v>
      </c>
      <c r="AE371" s="21" t="s">
        <v>1856</v>
      </c>
      <c r="AF371" s="25" t="n">
        <v>108</v>
      </c>
      <c r="AG371" s="25" t="n">
        <v>202.77</v>
      </c>
      <c r="AH371" s="25" t="n">
        <v>5.85</v>
      </c>
      <c r="AI371" s="26" t="n">
        <v>72</v>
      </c>
      <c r="AJ371" s="26" t="n">
        <v>24</v>
      </c>
      <c r="AK371" s="26" t="n">
        <v>48</v>
      </c>
      <c r="AL371" s="26" t="n">
        <v>0</v>
      </c>
      <c r="AM371" s="27" t="s">
        <v>1437</v>
      </c>
      <c r="AN371" s="28" t="s">
        <v>913</v>
      </c>
      <c r="AO371" s="28" t="s">
        <v>1178</v>
      </c>
      <c r="AP371" s="29" t="n">
        <v>44417</v>
      </c>
      <c r="AQ371" s="29" t="n">
        <v>44487</v>
      </c>
      <c r="AR371" s="29" t="n">
        <v>44488</v>
      </c>
      <c r="AS371" s="30" t="n">
        <v>44488</v>
      </c>
      <c r="AT371" s="31"/>
      <c r="AU371" s="32" t="s">
        <v>997</v>
      </c>
      <c r="AV371" s="21"/>
      <c r="AW371" s="27"/>
      <c r="AX371" s="33" t="s">
        <v>1858</v>
      </c>
      <c r="AY371" s="33" t="s">
        <v>1856</v>
      </c>
      <c r="AZ371" s="21" t="n">
        <v>10021019281</v>
      </c>
      <c r="BA371" s="21" t="s">
        <v>1859</v>
      </c>
      <c r="BB371" s="21" t="s">
        <v>1857</v>
      </c>
      <c r="BC371" s="21" t="s">
        <v>1090</v>
      </c>
      <c r="BD371" s="21" t="s">
        <v>87</v>
      </c>
      <c r="BE371" s="21" t="s">
        <v>118</v>
      </c>
      <c r="BF371" s="21"/>
      <c r="BG371" s="21"/>
      <c r="BH371" s="21" t="s">
        <v>1091</v>
      </c>
      <c r="BI371" s="21" t="s">
        <v>1092</v>
      </c>
      <c r="BJ371" s="21" t="n">
        <v>72</v>
      </c>
      <c r="BK371" s="21" t="n">
        <v>12.5</v>
      </c>
      <c r="BL371" s="21" t="n">
        <f aca="false">BJ371*BK371</f>
        <v>900</v>
      </c>
      <c r="BM371" s="21"/>
      <c r="BN371" s="21" t="n">
        <v>4202929100</v>
      </c>
    </row>
    <row r="372" customFormat="false" ht="14.45" hidden="false" customHeight="false" outlineLevel="0" collapsed="false">
      <c r="A372" s="21" t="n">
        <v>2000</v>
      </c>
      <c r="B372" s="21" t="n">
        <v>100295336</v>
      </c>
      <c r="C372" s="21" t="n">
        <v>10</v>
      </c>
      <c r="D372" s="21" t="s">
        <v>1079</v>
      </c>
      <c r="E372" s="21" t="s">
        <v>1080</v>
      </c>
      <c r="F372" s="21" t="s">
        <v>1081</v>
      </c>
      <c r="G372" s="21" t="s">
        <v>68</v>
      </c>
      <c r="H372" s="21" t="n">
        <v>135388</v>
      </c>
      <c r="I372" s="21" t="s">
        <v>69</v>
      </c>
      <c r="J372" s="21" t="s">
        <v>100</v>
      </c>
      <c r="K372" s="21" t="s">
        <v>1056</v>
      </c>
      <c r="L372" s="21" t="s">
        <v>1082</v>
      </c>
      <c r="M372" s="21" t="s">
        <v>1102</v>
      </c>
      <c r="N372" s="21" t="s">
        <v>1860</v>
      </c>
      <c r="O372" s="21" t="n">
        <v>10021025</v>
      </c>
      <c r="P372" s="22" t="n">
        <v>10021025686</v>
      </c>
      <c r="Q372" s="21" t="s">
        <v>1861</v>
      </c>
      <c r="R372" s="21" t="s">
        <v>1862</v>
      </c>
      <c r="S372" s="21"/>
      <c r="T372" s="21"/>
      <c r="U372" s="21" t="s">
        <v>1829</v>
      </c>
      <c r="V372" s="21" t="s">
        <v>1829</v>
      </c>
      <c r="W372" s="21" t="s">
        <v>1829</v>
      </c>
      <c r="X372" s="21" t="s">
        <v>1027</v>
      </c>
      <c r="Y372" s="21" t="n">
        <v>57</v>
      </c>
      <c r="Z372" s="21"/>
      <c r="AA372" s="21" t="n">
        <v>7080662</v>
      </c>
      <c r="AB372" s="21" t="s">
        <v>1839</v>
      </c>
      <c r="AC372" s="23" t="n">
        <v>5</v>
      </c>
      <c r="AD372" s="23" t="n">
        <v>285</v>
      </c>
      <c r="AE372" s="21" t="s">
        <v>1860</v>
      </c>
      <c r="AF372" s="25" t="n">
        <v>34.2</v>
      </c>
      <c r="AG372" s="25" t="n">
        <v>64.2105</v>
      </c>
      <c r="AH372" s="25" t="n">
        <v>1.8525</v>
      </c>
      <c r="AI372" s="26" t="n">
        <v>57</v>
      </c>
      <c r="AJ372" s="26" t="n">
        <v>20</v>
      </c>
      <c r="AK372" s="26" t="n">
        <v>37</v>
      </c>
      <c r="AL372" s="26" t="n">
        <v>0</v>
      </c>
      <c r="AM372" s="27" t="s">
        <v>1437</v>
      </c>
      <c r="AN372" s="28" t="s">
        <v>913</v>
      </c>
      <c r="AO372" s="28" t="s">
        <v>1178</v>
      </c>
      <c r="AP372" s="29" t="n">
        <v>44417</v>
      </c>
      <c r="AQ372" s="29" t="n">
        <v>44487</v>
      </c>
      <c r="AR372" s="29" t="n">
        <v>44488</v>
      </c>
      <c r="AS372" s="30" t="n">
        <v>44488</v>
      </c>
      <c r="AT372" s="31"/>
      <c r="AU372" s="32" t="s">
        <v>997</v>
      </c>
      <c r="AV372" s="21"/>
      <c r="AW372" s="27"/>
      <c r="AX372" s="33" t="s">
        <v>1863</v>
      </c>
      <c r="AY372" s="33" t="s">
        <v>1860</v>
      </c>
      <c r="AZ372" s="21" t="n">
        <v>10021025686</v>
      </c>
      <c r="BA372" s="21" t="s">
        <v>1864</v>
      </c>
      <c r="BB372" s="21" t="s">
        <v>1862</v>
      </c>
      <c r="BC372" s="21" t="s">
        <v>1106</v>
      </c>
      <c r="BD372" s="21" t="s">
        <v>87</v>
      </c>
      <c r="BE372" s="21" t="s">
        <v>118</v>
      </c>
      <c r="BF372" s="21"/>
      <c r="BG372" s="21"/>
      <c r="BH372" s="21" t="s">
        <v>1091</v>
      </c>
      <c r="BI372" s="21" t="s">
        <v>1092</v>
      </c>
      <c r="BJ372" s="21" t="n">
        <v>57</v>
      </c>
      <c r="BK372" s="21" t="n">
        <v>5</v>
      </c>
      <c r="BL372" s="21" t="n">
        <f aca="false">BJ372*BK372</f>
        <v>285</v>
      </c>
      <c r="BM372" s="21"/>
      <c r="BN372" s="21" t="n">
        <v>4202929800</v>
      </c>
    </row>
    <row r="373" customFormat="false" ht="14.45" hidden="false" customHeight="false" outlineLevel="0" collapsed="false">
      <c r="A373" s="21" t="n">
        <v>2000</v>
      </c>
      <c r="B373" s="21" t="n">
        <v>100295356</v>
      </c>
      <c r="C373" s="21" t="n">
        <v>10</v>
      </c>
      <c r="D373" s="21" t="s">
        <v>1079</v>
      </c>
      <c r="E373" s="21" t="s">
        <v>1080</v>
      </c>
      <c r="F373" s="21" t="s">
        <v>1081</v>
      </c>
      <c r="G373" s="21" t="s">
        <v>68</v>
      </c>
      <c r="H373" s="21" t="n">
        <v>135388</v>
      </c>
      <c r="I373" s="21" t="s">
        <v>69</v>
      </c>
      <c r="J373" s="21" t="s">
        <v>100</v>
      </c>
      <c r="K373" s="21" t="s">
        <v>1056</v>
      </c>
      <c r="L373" s="21" t="s">
        <v>1082</v>
      </c>
      <c r="M373" s="21" t="s">
        <v>1102</v>
      </c>
      <c r="N373" s="21" t="s">
        <v>1865</v>
      </c>
      <c r="O373" s="21" t="n">
        <v>10021025</v>
      </c>
      <c r="P373" s="22" t="n">
        <v>10021025366</v>
      </c>
      <c r="Q373" s="21" t="s">
        <v>172</v>
      </c>
      <c r="R373" s="21" t="s">
        <v>1866</v>
      </c>
      <c r="S373" s="21"/>
      <c r="T373" s="21"/>
      <c r="U373" s="21" t="s">
        <v>1829</v>
      </c>
      <c r="V373" s="21" t="s">
        <v>1829</v>
      </c>
      <c r="W373" s="21" t="s">
        <v>1829</v>
      </c>
      <c r="X373" s="21" t="s">
        <v>1027</v>
      </c>
      <c r="Y373" s="21" t="n">
        <v>70</v>
      </c>
      <c r="Z373" s="21"/>
      <c r="AA373" s="21" t="n">
        <v>7080662</v>
      </c>
      <c r="AB373" s="21" t="s">
        <v>1839</v>
      </c>
      <c r="AC373" s="23" t="n">
        <v>5</v>
      </c>
      <c r="AD373" s="23" t="n">
        <v>350</v>
      </c>
      <c r="AE373" s="21" t="s">
        <v>1865</v>
      </c>
      <c r="AF373" s="25" t="n">
        <v>42</v>
      </c>
      <c r="AG373" s="25" t="n">
        <v>78.855</v>
      </c>
      <c r="AH373" s="25" t="n">
        <v>2.275</v>
      </c>
      <c r="AI373" s="26" t="n">
        <v>70</v>
      </c>
      <c r="AJ373" s="26" t="n">
        <v>20</v>
      </c>
      <c r="AK373" s="26" t="n">
        <v>50</v>
      </c>
      <c r="AL373" s="26" t="n">
        <v>0</v>
      </c>
      <c r="AM373" s="27" t="s">
        <v>1437</v>
      </c>
      <c r="AN373" s="28" t="s">
        <v>913</v>
      </c>
      <c r="AO373" s="28" t="s">
        <v>1178</v>
      </c>
      <c r="AP373" s="29" t="n">
        <v>44417</v>
      </c>
      <c r="AQ373" s="29" t="n">
        <v>44487</v>
      </c>
      <c r="AR373" s="29" t="n">
        <v>44488</v>
      </c>
      <c r="AS373" s="30" t="n">
        <v>44488</v>
      </c>
      <c r="AT373" s="31"/>
      <c r="AU373" s="32" t="s">
        <v>997</v>
      </c>
      <c r="AV373" s="21"/>
      <c r="AW373" s="27"/>
      <c r="AX373" s="33" t="s">
        <v>1867</v>
      </c>
      <c r="AY373" s="33" t="s">
        <v>1865</v>
      </c>
      <c r="AZ373" s="21" t="n">
        <v>10021025366</v>
      </c>
      <c r="BA373" s="21" t="s">
        <v>1868</v>
      </c>
      <c r="BB373" s="21" t="s">
        <v>1866</v>
      </c>
      <c r="BC373" s="21" t="s">
        <v>1106</v>
      </c>
      <c r="BD373" s="21" t="s">
        <v>87</v>
      </c>
      <c r="BE373" s="21" t="s">
        <v>118</v>
      </c>
      <c r="BF373" s="21"/>
      <c r="BG373" s="21"/>
      <c r="BH373" s="21" t="s">
        <v>1091</v>
      </c>
      <c r="BI373" s="21" t="s">
        <v>1092</v>
      </c>
      <c r="BJ373" s="21" t="n">
        <v>70</v>
      </c>
      <c r="BK373" s="21" t="n">
        <v>5</v>
      </c>
      <c r="BL373" s="21" t="n">
        <f aca="false">BJ373*BK373</f>
        <v>350</v>
      </c>
      <c r="BM373" s="21"/>
      <c r="BN373" s="21" t="n">
        <v>4202929800</v>
      </c>
    </row>
    <row r="374" customFormat="false" ht="14.45" hidden="false" customHeight="false" outlineLevel="0" collapsed="false">
      <c r="A374" s="21" t="n">
        <v>2000</v>
      </c>
      <c r="B374" s="21" t="n">
        <v>100295380</v>
      </c>
      <c r="C374" s="21" t="n">
        <v>10</v>
      </c>
      <c r="D374" s="21" t="s">
        <v>1079</v>
      </c>
      <c r="E374" s="21" t="s">
        <v>1080</v>
      </c>
      <c r="F374" s="21" t="s">
        <v>1081</v>
      </c>
      <c r="G374" s="21" t="s">
        <v>68</v>
      </c>
      <c r="H374" s="21" t="n">
        <v>135388</v>
      </c>
      <c r="I374" s="21" t="s">
        <v>69</v>
      </c>
      <c r="J374" s="21" t="s">
        <v>100</v>
      </c>
      <c r="K374" s="21" t="s">
        <v>1056</v>
      </c>
      <c r="L374" s="21" t="s">
        <v>1082</v>
      </c>
      <c r="M374" s="21" t="s">
        <v>1083</v>
      </c>
      <c r="N374" s="21" t="s">
        <v>1118</v>
      </c>
      <c r="O374" s="21" t="n">
        <v>10021138</v>
      </c>
      <c r="P374" s="22" t="n">
        <v>10021138001</v>
      </c>
      <c r="Q374" s="21" t="s">
        <v>94</v>
      </c>
      <c r="R374" s="21" t="s">
        <v>991</v>
      </c>
      <c r="S374" s="21"/>
      <c r="T374" s="21"/>
      <c r="U374" s="21" t="s">
        <v>1829</v>
      </c>
      <c r="V374" s="21" t="s">
        <v>1829</v>
      </c>
      <c r="W374" s="21" t="s">
        <v>1829</v>
      </c>
      <c r="X374" s="21" t="s">
        <v>1027</v>
      </c>
      <c r="Y374" s="21" t="n">
        <v>55</v>
      </c>
      <c r="Z374" s="21"/>
      <c r="AA374" s="21" t="n">
        <v>7080662</v>
      </c>
      <c r="AB374" s="21" t="s">
        <v>1839</v>
      </c>
      <c r="AC374" s="23" t="n">
        <v>12.5</v>
      </c>
      <c r="AD374" s="23" t="n">
        <v>687.5</v>
      </c>
      <c r="AE374" s="21" t="s">
        <v>1118</v>
      </c>
      <c r="AF374" s="25" t="n">
        <v>82.5</v>
      </c>
      <c r="AG374" s="25" t="n">
        <v>154.89375</v>
      </c>
      <c r="AH374" s="25" t="n">
        <v>4.46875</v>
      </c>
      <c r="AI374" s="26" t="n">
        <v>55</v>
      </c>
      <c r="AJ374" s="26" t="n">
        <v>55</v>
      </c>
      <c r="AK374" s="26" t="n">
        <v>0</v>
      </c>
      <c r="AL374" s="26" t="n">
        <v>0</v>
      </c>
      <c r="AM374" s="27" t="s">
        <v>1437</v>
      </c>
      <c r="AN374" s="28" t="s">
        <v>913</v>
      </c>
      <c r="AO374" s="28" t="s">
        <v>1178</v>
      </c>
      <c r="AP374" s="29" t="n">
        <v>44417</v>
      </c>
      <c r="AQ374" s="29" t="n">
        <v>44487</v>
      </c>
      <c r="AR374" s="29" t="n">
        <v>44488</v>
      </c>
      <c r="AS374" s="30" t="n">
        <v>44488</v>
      </c>
      <c r="AT374" s="31"/>
      <c r="AU374" s="32" t="s">
        <v>997</v>
      </c>
      <c r="AV374" s="21"/>
      <c r="AW374" s="27"/>
      <c r="AX374" s="33" t="s">
        <v>1869</v>
      </c>
      <c r="AY374" s="33" t="s">
        <v>1118</v>
      </c>
      <c r="AZ374" s="21" t="n">
        <v>10021138001</v>
      </c>
      <c r="BA374" s="21" t="s">
        <v>1120</v>
      </c>
      <c r="BB374" s="21" t="s">
        <v>991</v>
      </c>
      <c r="BC374" s="21" t="s">
        <v>1090</v>
      </c>
      <c r="BD374" s="21" t="s">
        <v>87</v>
      </c>
      <c r="BE374" s="21" t="s">
        <v>118</v>
      </c>
      <c r="BF374" s="21"/>
      <c r="BG374" s="21"/>
      <c r="BH374" s="21" t="s">
        <v>1091</v>
      </c>
      <c r="BI374" s="21" t="s">
        <v>1092</v>
      </c>
      <c r="BJ374" s="21" t="n">
        <v>55</v>
      </c>
      <c r="BK374" s="21" t="n">
        <v>12.5</v>
      </c>
      <c r="BL374" s="21" t="n">
        <f aca="false">BJ374*BK374</f>
        <v>687.5</v>
      </c>
      <c r="BM374" s="21"/>
      <c r="BN374" s="21" t="n">
        <v>4202929100</v>
      </c>
    </row>
    <row r="375" customFormat="false" ht="14.45" hidden="false" customHeight="false" outlineLevel="0" collapsed="false">
      <c r="A375" s="21" t="n">
        <v>2000</v>
      </c>
      <c r="B375" s="21" t="n">
        <v>100295401</v>
      </c>
      <c r="C375" s="21" t="n">
        <v>10</v>
      </c>
      <c r="D375" s="21" t="s">
        <v>1079</v>
      </c>
      <c r="E375" s="21" t="s">
        <v>1080</v>
      </c>
      <c r="F375" s="21" t="s">
        <v>1081</v>
      </c>
      <c r="G375" s="21" t="s">
        <v>68</v>
      </c>
      <c r="H375" s="21" t="n">
        <v>135388</v>
      </c>
      <c r="I375" s="21" t="s">
        <v>69</v>
      </c>
      <c r="J375" s="21" t="s">
        <v>100</v>
      </c>
      <c r="K375" s="21" t="s">
        <v>1056</v>
      </c>
      <c r="L375" s="21" t="s">
        <v>1082</v>
      </c>
      <c r="M375" s="21" t="s">
        <v>1083</v>
      </c>
      <c r="N375" s="21" t="s">
        <v>1870</v>
      </c>
      <c r="O375" s="21" t="n">
        <v>10021138</v>
      </c>
      <c r="P375" s="22" t="n">
        <v>10021138467</v>
      </c>
      <c r="Q375" s="21" t="s">
        <v>1837</v>
      </c>
      <c r="R375" s="21" t="s">
        <v>1871</v>
      </c>
      <c r="S375" s="21"/>
      <c r="T375" s="21"/>
      <c r="U375" s="21" t="s">
        <v>1829</v>
      </c>
      <c r="V375" s="21" t="s">
        <v>1829</v>
      </c>
      <c r="W375" s="21" t="s">
        <v>1829</v>
      </c>
      <c r="X375" s="21" t="s">
        <v>1027</v>
      </c>
      <c r="Y375" s="21" t="n">
        <v>30</v>
      </c>
      <c r="Z375" s="21"/>
      <c r="AA375" s="21" t="n">
        <v>7080662</v>
      </c>
      <c r="AB375" s="21" t="s">
        <v>1839</v>
      </c>
      <c r="AC375" s="23" t="n">
        <v>12.5</v>
      </c>
      <c r="AD375" s="23" t="n">
        <v>375</v>
      </c>
      <c r="AE375" s="21" t="s">
        <v>1870</v>
      </c>
      <c r="AF375" s="25" t="n">
        <v>45</v>
      </c>
      <c r="AG375" s="25" t="n">
        <v>84.4875</v>
      </c>
      <c r="AH375" s="25" t="n">
        <v>2.4375</v>
      </c>
      <c r="AI375" s="26" t="n">
        <v>30</v>
      </c>
      <c r="AJ375" s="26" t="n">
        <v>30</v>
      </c>
      <c r="AK375" s="26" t="n">
        <v>0</v>
      </c>
      <c r="AL375" s="26" t="n">
        <v>0</v>
      </c>
      <c r="AM375" s="27" t="s">
        <v>1437</v>
      </c>
      <c r="AN375" s="28" t="s">
        <v>913</v>
      </c>
      <c r="AO375" s="28" t="s">
        <v>1178</v>
      </c>
      <c r="AP375" s="29" t="n">
        <v>44417</v>
      </c>
      <c r="AQ375" s="29" t="n">
        <v>44487</v>
      </c>
      <c r="AR375" s="29" t="n">
        <v>44488</v>
      </c>
      <c r="AS375" s="30" t="n">
        <v>44488</v>
      </c>
      <c r="AT375" s="31"/>
      <c r="AU375" s="32" t="s">
        <v>997</v>
      </c>
      <c r="AV375" s="21"/>
      <c r="AW375" s="27"/>
      <c r="AX375" s="33" t="s">
        <v>1872</v>
      </c>
      <c r="AY375" s="33" t="s">
        <v>1870</v>
      </c>
      <c r="AZ375" s="21" t="n">
        <v>10021138467</v>
      </c>
      <c r="BA375" s="21" t="s">
        <v>1873</v>
      </c>
      <c r="BB375" s="21" t="s">
        <v>1871</v>
      </c>
      <c r="BC375" s="21" t="s">
        <v>1090</v>
      </c>
      <c r="BD375" s="21" t="s">
        <v>87</v>
      </c>
      <c r="BE375" s="21" t="s">
        <v>118</v>
      </c>
      <c r="BF375" s="21"/>
      <c r="BG375" s="21"/>
      <c r="BH375" s="21" t="s">
        <v>1091</v>
      </c>
      <c r="BI375" s="21" t="s">
        <v>1092</v>
      </c>
      <c r="BJ375" s="21" t="n">
        <v>30</v>
      </c>
      <c r="BK375" s="21" t="n">
        <v>12.5</v>
      </c>
      <c r="BL375" s="21" t="n">
        <f aca="false">BJ375*BK375</f>
        <v>375</v>
      </c>
      <c r="BM375" s="21"/>
      <c r="BN375" s="21" t="n">
        <v>4202929100</v>
      </c>
    </row>
    <row r="376" customFormat="false" ht="14.45" hidden="false" customHeight="false" outlineLevel="0" collapsed="false">
      <c r="A376" s="21" t="n">
        <v>2000</v>
      </c>
      <c r="B376" s="21" t="n">
        <v>100295421</v>
      </c>
      <c r="C376" s="21" t="n">
        <v>10</v>
      </c>
      <c r="D376" s="21" t="s">
        <v>1079</v>
      </c>
      <c r="E376" s="21" t="s">
        <v>1080</v>
      </c>
      <c r="F376" s="21" t="s">
        <v>1081</v>
      </c>
      <c r="G376" s="21" t="s">
        <v>68</v>
      </c>
      <c r="H376" s="21" t="n">
        <v>135388</v>
      </c>
      <c r="I376" s="21" t="s">
        <v>69</v>
      </c>
      <c r="J376" s="21" t="s">
        <v>100</v>
      </c>
      <c r="K376" s="21" t="s">
        <v>1056</v>
      </c>
      <c r="L376" s="21" t="s">
        <v>1082</v>
      </c>
      <c r="M376" s="21" t="s">
        <v>1083</v>
      </c>
      <c r="N376" s="21" t="s">
        <v>1121</v>
      </c>
      <c r="O376" s="21" t="n">
        <v>10021138</v>
      </c>
      <c r="P376" s="22" t="n">
        <v>10021138610</v>
      </c>
      <c r="Q376" s="21" t="s">
        <v>562</v>
      </c>
      <c r="R376" s="21" t="s">
        <v>1109</v>
      </c>
      <c r="S376" s="21"/>
      <c r="T376" s="21"/>
      <c r="U376" s="21" t="s">
        <v>1829</v>
      </c>
      <c r="V376" s="21" t="s">
        <v>1829</v>
      </c>
      <c r="W376" s="21" t="s">
        <v>1829</v>
      </c>
      <c r="X376" s="21" t="s">
        <v>1027</v>
      </c>
      <c r="Y376" s="21" t="n">
        <v>24</v>
      </c>
      <c r="Z376" s="21"/>
      <c r="AA376" s="21" t="n">
        <v>7080662</v>
      </c>
      <c r="AB376" s="21" t="s">
        <v>1839</v>
      </c>
      <c r="AC376" s="23" t="n">
        <v>12.5</v>
      </c>
      <c r="AD376" s="23" t="n">
        <v>300</v>
      </c>
      <c r="AE376" s="21" t="s">
        <v>1121</v>
      </c>
      <c r="AF376" s="25" t="n">
        <v>36</v>
      </c>
      <c r="AG376" s="25" t="n">
        <v>67.59</v>
      </c>
      <c r="AH376" s="25" t="n">
        <v>1.95</v>
      </c>
      <c r="AI376" s="26" t="n">
        <v>24</v>
      </c>
      <c r="AJ376" s="26" t="n">
        <v>20</v>
      </c>
      <c r="AK376" s="26" t="n">
        <v>0</v>
      </c>
      <c r="AL376" s="26" t="n">
        <v>4</v>
      </c>
      <c r="AM376" s="27" t="s">
        <v>1437</v>
      </c>
      <c r="AN376" s="28" t="s">
        <v>913</v>
      </c>
      <c r="AO376" s="28" t="s">
        <v>1178</v>
      </c>
      <c r="AP376" s="29" t="n">
        <v>44417</v>
      </c>
      <c r="AQ376" s="29" t="n">
        <v>44487</v>
      </c>
      <c r="AR376" s="29" t="n">
        <v>44488</v>
      </c>
      <c r="AS376" s="30" t="n">
        <v>44488</v>
      </c>
      <c r="AT376" s="31"/>
      <c r="AU376" s="32" t="s">
        <v>997</v>
      </c>
      <c r="AV376" s="21"/>
      <c r="AW376" s="27"/>
      <c r="AX376" s="33" t="s">
        <v>1874</v>
      </c>
      <c r="AY376" s="33" t="s">
        <v>1121</v>
      </c>
      <c r="AZ376" s="21" t="n">
        <v>10021138610</v>
      </c>
      <c r="BA376" s="21" t="s">
        <v>1123</v>
      </c>
      <c r="BB376" s="21" t="s">
        <v>1109</v>
      </c>
      <c r="BC376" s="21" t="s">
        <v>1090</v>
      </c>
      <c r="BD376" s="21" t="s">
        <v>87</v>
      </c>
      <c r="BE376" s="21" t="s">
        <v>118</v>
      </c>
      <c r="BF376" s="21"/>
      <c r="BG376" s="21"/>
      <c r="BH376" s="21" t="s">
        <v>1091</v>
      </c>
      <c r="BI376" s="21" t="s">
        <v>1092</v>
      </c>
      <c r="BJ376" s="21" t="n">
        <v>24</v>
      </c>
      <c r="BK376" s="21" t="n">
        <v>12.5</v>
      </c>
      <c r="BL376" s="21" t="n">
        <f aca="false">BJ376*BK376</f>
        <v>300</v>
      </c>
      <c r="BM376" s="21"/>
      <c r="BN376" s="21" t="n">
        <v>4202929100</v>
      </c>
    </row>
    <row r="377" customFormat="false" ht="14.45" hidden="false" customHeight="false" outlineLevel="0" collapsed="false">
      <c r="A377" s="21" t="n">
        <v>2000</v>
      </c>
      <c r="B377" s="21" t="n">
        <v>100295441</v>
      </c>
      <c r="C377" s="21" t="n">
        <v>10</v>
      </c>
      <c r="D377" s="21" t="s">
        <v>1079</v>
      </c>
      <c r="E377" s="21" t="s">
        <v>1080</v>
      </c>
      <c r="F377" s="21" t="s">
        <v>1081</v>
      </c>
      <c r="G377" s="21" t="s">
        <v>68</v>
      </c>
      <c r="H377" s="21" t="n">
        <v>135388</v>
      </c>
      <c r="I377" s="21" t="s">
        <v>69</v>
      </c>
      <c r="J377" s="21" t="s">
        <v>100</v>
      </c>
      <c r="K377" s="21" t="s">
        <v>1056</v>
      </c>
      <c r="L377" s="21" t="s">
        <v>1082</v>
      </c>
      <c r="M377" s="21" t="s">
        <v>1083</v>
      </c>
      <c r="N377" s="21" t="s">
        <v>1132</v>
      </c>
      <c r="O377" s="21" t="n">
        <v>10022097</v>
      </c>
      <c r="P377" s="22" t="n">
        <v>10022097001</v>
      </c>
      <c r="Q377" s="21" t="s">
        <v>94</v>
      </c>
      <c r="R377" s="21" t="s">
        <v>991</v>
      </c>
      <c r="S377" s="21"/>
      <c r="T377" s="21"/>
      <c r="U377" s="21" t="s">
        <v>1829</v>
      </c>
      <c r="V377" s="21" t="s">
        <v>1829</v>
      </c>
      <c r="W377" s="21" t="s">
        <v>1829</v>
      </c>
      <c r="X377" s="21" t="s">
        <v>1027</v>
      </c>
      <c r="Y377" s="21" t="n">
        <v>26</v>
      </c>
      <c r="Z377" s="21"/>
      <c r="AA377" s="21" t="n">
        <v>7080662</v>
      </c>
      <c r="AB377" s="21" t="s">
        <v>1839</v>
      </c>
      <c r="AC377" s="23" t="n">
        <v>11.25</v>
      </c>
      <c r="AD377" s="23" t="n">
        <v>292.5</v>
      </c>
      <c r="AE377" s="21" t="s">
        <v>1132</v>
      </c>
      <c r="AF377" s="25" t="n">
        <v>35.1</v>
      </c>
      <c r="AG377" s="25" t="n">
        <v>65.90025</v>
      </c>
      <c r="AH377" s="25" t="n">
        <v>1.90125</v>
      </c>
      <c r="AI377" s="26" t="n">
        <v>26</v>
      </c>
      <c r="AJ377" s="26" t="n">
        <v>26</v>
      </c>
      <c r="AK377" s="26" t="n">
        <v>0</v>
      </c>
      <c r="AL377" s="26" t="n">
        <v>0</v>
      </c>
      <c r="AM377" s="27" t="s">
        <v>1437</v>
      </c>
      <c r="AN377" s="28" t="s">
        <v>913</v>
      </c>
      <c r="AO377" s="28" t="s">
        <v>1178</v>
      </c>
      <c r="AP377" s="29" t="n">
        <v>44417</v>
      </c>
      <c r="AQ377" s="29" t="n">
        <v>44487</v>
      </c>
      <c r="AR377" s="29" t="n">
        <v>44488</v>
      </c>
      <c r="AS377" s="30" t="n">
        <v>44488</v>
      </c>
      <c r="AT377" s="31"/>
      <c r="AU377" s="32" t="s">
        <v>1029</v>
      </c>
      <c r="AV377" s="21"/>
      <c r="AW377" s="27"/>
      <c r="AX377" s="33" t="s">
        <v>1875</v>
      </c>
      <c r="AY377" s="33" t="s">
        <v>1132</v>
      </c>
      <c r="AZ377" s="21" t="n">
        <v>10022097001</v>
      </c>
      <c r="BA377" s="21" t="s">
        <v>1134</v>
      </c>
      <c r="BB377" s="21" t="s">
        <v>991</v>
      </c>
      <c r="BC377" s="21" t="s">
        <v>1090</v>
      </c>
      <c r="BD377" s="21" t="s">
        <v>87</v>
      </c>
      <c r="BE377" s="21" t="s">
        <v>118</v>
      </c>
      <c r="BF377" s="21"/>
      <c r="BG377" s="21"/>
      <c r="BH377" s="21" t="s">
        <v>1091</v>
      </c>
      <c r="BI377" s="21" t="s">
        <v>1092</v>
      </c>
      <c r="BJ377" s="21" t="n">
        <v>26</v>
      </c>
      <c r="BK377" s="21" t="n">
        <v>11.25</v>
      </c>
      <c r="BL377" s="21" t="n">
        <f aca="false">BJ377*BK377</f>
        <v>292.5</v>
      </c>
      <c r="BM377" s="21"/>
      <c r="BN377" s="21" t="n">
        <v>4202929100</v>
      </c>
    </row>
    <row r="378" customFormat="false" ht="14.45" hidden="false" customHeight="false" outlineLevel="0" collapsed="false">
      <c r="A378" s="21" t="n">
        <v>2000</v>
      </c>
      <c r="B378" s="21" t="n">
        <v>100295460</v>
      </c>
      <c r="C378" s="21" t="n">
        <v>10</v>
      </c>
      <c r="D378" s="21" t="s">
        <v>1079</v>
      </c>
      <c r="E378" s="21" t="s">
        <v>1080</v>
      </c>
      <c r="F378" s="21" t="s">
        <v>1081</v>
      </c>
      <c r="G378" s="21" t="s">
        <v>68</v>
      </c>
      <c r="H378" s="21" t="n">
        <v>135388</v>
      </c>
      <c r="I378" s="21" t="s">
        <v>69</v>
      </c>
      <c r="J378" s="21" t="s">
        <v>100</v>
      </c>
      <c r="K378" s="21" t="s">
        <v>1056</v>
      </c>
      <c r="L378" s="21" t="s">
        <v>1082</v>
      </c>
      <c r="M378" s="21" t="s">
        <v>1083</v>
      </c>
      <c r="N378" s="21" t="s">
        <v>1876</v>
      </c>
      <c r="O378" s="21" t="n">
        <v>10022097</v>
      </c>
      <c r="P378" s="22" t="n">
        <v>10022097102</v>
      </c>
      <c r="Q378" s="21" t="s">
        <v>221</v>
      </c>
      <c r="R378" s="21" t="s">
        <v>1877</v>
      </c>
      <c r="S378" s="21"/>
      <c r="T378" s="21"/>
      <c r="U378" s="21" t="s">
        <v>1829</v>
      </c>
      <c r="V378" s="21" t="s">
        <v>1829</v>
      </c>
      <c r="W378" s="21" t="s">
        <v>1829</v>
      </c>
      <c r="X378" s="21" t="s">
        <v>1027</v>
      </c>
      <c r="Y378" s="21" t="n">
        <v>62</v>
      </c>
      <c r="Z378" s="21"/>
      <c r="AA378" s="21" t="n">
        <v>7080662</v>
      </c>
      <c r="AB378" s="21" t="s">
        <v>1839</v>
      </c>
      <c r="AC378" s="23" t="n">
        <v>11.25</v>
      </c>
      <c r="AD378" s="23" t="n">
        <v>697.5</v>
      </c>
      <c r="AE378" s="21" t="s">
        <v>1876</v>
      </c>
      <c r="AF378" s="25" t="n">
        <v>83.7</v>
      </c>
      <c r="AG378" s="25" t="n">
        <v>157.14675</v>
      </c>
      <c r="AH378" s="25" t="n">
        <v>4.53375</v>
      </c>
      <c r="AI378" s="26" t="n">
        <v>62</v>
      </c>
      <c r="AJ378" s="26" t="n">
        <v>20</v>
      </c>
      <c r="AK378" s="26" t="n">
        <v>42</v>
      </c>
      <c r="AL378" s="26" t="n">
        <v>0</v>
      </c>
      <c r="AM378" s="27" t="s">
        <v>1437</v>
      </c>
      <c r="AN378" s="28" t="s">
        <v>913</v>
      </c>
      <c r="AO378" s="28" t="s">
        <v>1178</v>
      </c>
      <c r="AP378" s="29" t="n">
        <v>44417</v>
      </c>
      <c r="AQ378" s="29" t="n">
        <v>44487</v>
      </c>
      <c r="AR378" s="29" t="n">
        <v>44488</v>
      </c>
      <c r="AS378" s="30" t="n">
        <v>44488</v>
      </c>
      <c r="AT378" s="31"/>
      <c r="AU378" s="32" t="s">
        <v>1029</v>
      </c>
      <c r="AV378" s="21"/>
      <c r="AW378" s="27"/>
      <c r="AX378" s="33" t="s">
        <v>1878</v>
      </c>
      <c r="AY378" s="33" t="s">
        <v>1876</v>
      </c>
      <c r="AZ378" s="21" t="n">
        <v>10022097102</v>
      </c>
      <c r="BA378" s="21" t="s">
        <v>1879</v>
      </c>
      <c r="BB378" s="21" t="s">
        <v>1877</v>
      </c>
      <c r="BC378" s="21" t="s">
        <v>1090</v>
      </c>
      <c r="BD378" s="21" t="s">
        <v>87</v>
      </c>
      <c r="BE378" s="21" t="s">
        <v>118</v>
      </c>
      <c r="BF378" s="21"/>
      <c r="BG378" s="21"/>
      <c r="BH378" s="21" t="s">
        <v>1091</v>
      </c>
      <c r="BI378" s="21" t="s">
        <v>1092</v>
      </c>
      <c r="BJ378" s="21" t="n">
        <v>62</v>
      </c>
      <c r="BK378" s="21" t="n">
        <v>11.25</v>
      </c>
      <c r="BL378" s="21" t="n">
        <f aca="false">BJ378*BK378</f>
        <v>697.5</v>
      </c>
      <c r="BM378" s="21"/>
      <c r="BN378" s="21" t="n">
        <v>4202929100</v>
      </c>
    </row>
    <row r="379" customFormat="false" ht="14.45" hidden="false" customHeight="false" outlineLevel="0" collapsed="false">
      <c r="A379" s="21" t="n">
        <v>2000</v>
      </c>
      <c r="B379" s="21" t="n">
        <v>100295478</v>
      </c>
      <c r="C379" s="21" t="n">
        <v>10</v>
      </c>
      <c r="D379" s="21" t="s">
        <v>1079</v>
      </c>
      <c r="E379" s="21" t="s">
        <v>1080</v>
      </c>
      <c r="F379" s="21" t="s">
        <v>1081</v>
      </c>
      <c r="G379" s="21" t="s">
        <v>68</v>
      </c>
      <c r="H379" s="21" t="n">
        <v>135388</v>
      </c>
      <c r="I379" s="21" t="s">
        <v>69</v>
      </c>
      <c r="J379" s="21" t="s">
        <v>100</v>
      </c>
      <c r="K379" s="21" t="s">
        <v>1056</v>
      </c>
      <c r="L379" s="21" t="s">
        <v>1082</v>
      </c>
      <c r="M379" s="21" t="s">
        <v>1083</v>
      </c>
      <c r="N379" s="21" t="s">
        <v>1880</v>
      </c>
      <c r="O379" s="21" t="n">
        <v>10022097</v>
      </c>
      <c r="P379" s="22" t="n">
        <v>10022097517</v>
      </c>
      <c r="Q379" s="21" t="s">
        <v>1881</v>
      </c>
      <c r="R379" s="21" t="s">
        <v>1882</v>
      </c>
      <c r="S379" s="21"/>
      <c r="T379" s="21"/>
      <c r="U379" s="21" t="s">
        <v>1829</v>
      </c>
      <c r="V379" s="21" t="s">
        <v>1829</v>
      </c>
      <c r="W379" s="21" t="s">
        <v>1829</v>
      </c>
      <c r="X379" s="21" t="s">
        <v>1027</v>
      </c>
      <c r="Y379" s="21" t="n">
        <v>52</v>
      </c>
      <c r="Z379" s="21"/>
      <c r="AA379" s="21" t="n">
        <v>7080662</v>
      </c>
      <c r="AB379" s="21" t="s">
        <v>1839</v>
      </c>
      <c r="AC379" s="23" t="n">
        <v>11.25</v>
      </c>
      <c r="AD379" s="23" t="n">
        <v>585</v>
      </c>
      <c r="AE379" s="21" t="s">
        <v>1880</v>
      </c>
      <c r="AF379" s="25" t="n">
        <v>70.2</v>
      </c>
      <c r="AG379" s="25" t="n">
        <v>131.8005</v>
      </c>
      <c r="AH379" s="25" t="n">
        <v>3.8025</v>
      </c>
      <c r="AI379" s="26" t="n">
        <v>52</v>
      </c>
      <c r="AJ379" s="26" t="n">
        <v>15</v>
      </c>
      <c r="AK379" s="26" t="n">
        <v>37</v>
      </c>
      <c r="AL379" s="26" t="n">
        <v>0</v>
      </c>
      <c r="AM379" s="27" t="s">
        <v>1437</v>
      </c>
      <c r="AN379" s="28" t="s">
        <v>913</v>
      </c>
      <c r="AO379" s="28" t="s">
        <v>1178</v>
      </c>
      <c r="AP379" s="29" t="n">
        <v>44417</v>
      </c>
      <c r="AQ379" s="29" t="n">
        <v>44487</v>
      </c>
      <c r="AR379" s="29" t="n">
        <v>44488</v>
      </c>
      <c r="AS379" s="30" t="n">
        <v>44488</v>
      </c>
      <c r="AT379" s="31"/>
      <c r="AU379" s="32" t="s">
        <v>1029</v>
      </c>
      <c r="AV379" s="21"/>
      <c r="AW379" s="27"/>
      <c r="AX379" s="33" t="s">
        <v>1883</v>
      </c>
      <c r="AY379" s="33" t="s">
        <v>1880</v>
      </c>
      <c r="AZ379" s="21" t="n">
        <v>10022097517</v>
      </c>
      <c r="BA379" s="21" t="s">
        <v>1884</v>
      </c>
      <c r="BB379" s="21" t="s">
        <v>1882</v>
      </c>
      <c r="BC379" s="21" t="s">
        <v>1090</v>
      </c>
      <c r="BD379" s="21" t="s">
        <v>87</v>
      </c>
      <c r="BE379" s="21" t="s">
        <v>118</v>
      </c>
      <c r="BF379" s="21"/>
      <c r="BG379" s="21"/>
      <c r="BH379" s="21" t="s">
        <v>1091</v>
      </c>
      <c r="BI379" s="21" t="s">
        <v>1092</v>
      </c>
      <c r="BJ379" s="21" t="n">
        <v>52</v>
      </c>
      <c r="BK379" s="21" t="n">
        <v>11.25</v>
      </c>
      <c r="BL379" s="21" t="n">
        <f aca="false">BJ379*BK379</f>
        <v>585</v>
      </c>
      <c r="BM379" s="21"/>
      <c r="BN379" s="21" t="n">
        <v>4202929100</v>
      </c>
    </row>
    <row r="380" customFormat="false" ht="14.45" hidden="false" customHeight="false" outlineLevel="0" collapsed="false">
      <c r="A380" s="21" t="n">
        <v>2000</v>
      </c>
      <c r="B380" s="21" t="n">
        <v>100295494</v>
      </c>
      <c r="C380" s="21" t="n">
        <v>10</v>
      </c>
      <c r="D380" s="21" t="s">
        <v>1079</v>
      </c>
      <c r="E380" s="21" t="s">
        <v>1080</v>
      </c>
      <c r="F380" s="21" t="s">
        <v>1081</v>
      </c>
      <c r="G380" s="21" t="s">
        <v>68</v>
      </c>
      <c r="H380" s="21" t="n">
        <v>135388</v>
      </c>
      <c r="I380" s="21" t="s">
        <v>69</v>
      </c>
      <c r="J380" s="21" t="s">
        <v>100</v>
      </c>
      <c r="K380" s="21" t="s">
        <v>1056</v>
      </c>
      <c r="L380" s="21" t="s">
        <v>1082</v>
      </c>
      <c r="M380" s="21" t="s">
        <v>1102</v>
      </c>
      <c r="N380" s="21" t="s">
        <v>1135</v>
      </c>
      <c r="O380" s="21" t="n">
        <v>10022098</v>
      </c>
      <c r="P380" s="22" t="n">
        <v>10022098001</v>
      </c>
      <c r="Q380" s="21" t="s">
        <v>94</v>
      </c>
      <c r="R380" s="21" t="s">
        <v>991</v>
      </c>
      <c r="S380" s="21"/>
      <c r="T380" s="21"/>
      <c r="U380" s="21" t="s">
        <v>1829</v>
      </c>
      <c r="V380" s="21" t="s">
        <v>1829</v>
      </c>
      <c r="W380" s="21" t="s">
        <v>1829</v>
      </c>
      <c r="X380" s="21" t="s">
        <v>1027</v>
      </c>
      <c r="Y380" s="21" t="n">
        <v>26</v>
      </c>
      <c r="Z380" s="21"/>
      <c r="AA380" s="21" t="n">
        <v>7080662</v>
      </c>
      <c r="AB380" s="21" t="s">
        <v>1839</v>
      </c>
      <c r="AC380" s="23" t="n">
        <v>7.5</v>
      </c>
      <c r="AD380" s="23" t="n">
        <v>195</v>
      </c>
      <c r="AE380" s="21" t="s">
        <v>1135</v>
      </c>
      <c r="AF380" s="25" t="n">
        <v>23.4</v>
      </c>
      <c r="AG380" s="25" t="n">
        <v>43.9335</v>
      </c>
      <c r="AH380" s="25" t="n">
        <v>1.2675</v>
      </c>
      <c r="AI380" s="26" t="n">
        <v>26</v>
      </c>
      <c r="AJ380" s="26" t="n">
        <v>26</v>
      </c>
      <c r="AK380" s="26" t="n">
        <v>0</v>
      </c>
      <c r="AL380" s="26" t="n">
        <v>0</v>
      </c>
      <c r="AM380" s="27" t="s">
        <v>1437</v>
      </c>
      <c r="AN380" s="28" t="s">
        <v>913</v>
      </c>
      <c r="AO380" s="28" t="s">
        <v>1178</v>
      </c>
      <c r="AP380" s="29" t="n">
        <v>44417</v>
      </c>
      <c r="AQ380" s="29" t="n">
        <v>44487</v>
      </c>
      <c r="AR380" s="29" t="n">
        <v>44488</v>
      </c>
      <c r="AS380" s="30" t="n">
        <v>44488</v>
      </c>
      <c r="AT380" s="31"/>
      <c r="AU380" s="32" t="s">
        <v>1029</v>
      </c>
      <c r="AV380" s="21"/>
      <c r="AW380" s="27"/>
      <c r="AX380" s="33" t="s">
        <v>1885</v>
      </c>
      <c r="AY380" s="33" t="s">
        <v>1135</v>
      </c>
      <c r="AZ380" s="21" t="n">
        <v>10022098001</v>
      </c>
      <c r="BA380" s="21" t="s">
        <v>1137</v>
      </c>
      <c r="BB380" s="21" t="s">
        <v>991</v>
      </c>
      <c r="BC380" s="21" t="s">
        <v>1106</v>
      </c>
      <c r="BD380" s="21" t="s">
        <v>87</v>
      </c>
      <c r="BE380" s="21" t="s">
        <v>118</v>
      </c>
      <c r="BF380" s="21"/>
      <c r="BG380" s="21"/>
      <c r="BH380" s="21" t="s">
        <v>1091</v>
      </c>
      <c r="BI380" s="21" t="s">
        <v>1092</v>
      </c>
      <c r="BJ380" s="21" t="n">
        <v>26</v>
      </c>
      <c r="BK380" s="21" t="n">
        <v>7.5</v>
      </c>
      <c r="BL380" s="21" t="n">
        <f aca="false">BJ380*BK380</f>
        <v>195</v>
      </c>
      <c r="BM380" s="21"/>
      <c r="BN380" s="21" t="n">
        <v>4202929800</v>
      </c>
    </row>
    <row r="381" customFormat="false" ht="14.45" hidden="false" customHeight="false" outlineLevel="0" collapsed="false">
      <c r="A381" s="21" t="n">
        <v>2000</v>
      </c>
      <c r="B381" s="21" t="n">
        <v>100295513</v>
      </c>
      <c r="C381" s="21" t="n">
        <v>10</v>
      </c>
      <c r="D381" s="21" t="s">
        <v>1079</v>
      </c>
      <c r="E381" s="21" t="s">
        <v>1080</v>
      </c>
      <c r="F381" s="21" t="s">
        <v>1081</v>
      </c>
      <c r="G381" s="21" t="s">
        <v>68</v>
      </c>
      <c r="H381" s="21" t="n">
        <v>135388</v>
      </c>
      <c r="I381" s="21" t="s">
        <v>69</v>
      </c>
      <c r="J381" s="21" t="s">
        <v>100</v>
      </c>
      <c r="K381" s="21" t="s">
        <v>1056</v>
      </c>
      <c r="L381" s="21" t="s">
        <v>1082</v>
      </c>
      <c r="M381" s="21" t="s">
        <v>1102</v>
      </c>
      <c r="N381" s="21" t="s">
        <v>1886</v>
      </c>
      <c r="O381" s="21" t="n">
        <v>10022098</v>
      </c>
      <c r="P381" s="22" t="n">
        <v>10022098517</v>
      </c>
      <c r="Q381" s="21" t="s">
        <v>1881</v>
      </c>
      <c r="R381" s="21" t="s">
        <v>1882</v>
      </c>
      <c r="S381" s="21"/>
      <c r="T381" s="21"/>
      <c r="U381" s="21" t="s">
        <v>1829</v>
      </c>
      <c r="V381" s="21" t="s">
        <v>1829</v>
      </c>
      <c r="W381" s="21" t="s">
        <v>1829</v>
      </c>
      <c r="X381" s="21" t="s">
        <v>1027</v>
      </c>
      <c r="Y381" s="21" t="n">
        <v>70</v>
      </c>
      <c r="Z381" s="21"/>
      <c r="AA381" s="21" t="n">
        <v>7080662</v>
      </c>
      <c r="AB381" s="21" t="s">
        <v>1839</v>
      </c>
      <c r="AC381" s="23" t="n">
        <v>7.5</v>
      </c>
      <c r="AD381" s="23" t="n">
        <v>525</v>
      </c>
      <c r="AE381" s="21" t="s">
        <v>1886</v>
      </c>
      <c r="AF381" s="25" t="n">
        <v>63</v>
      </c>
      <c r="AG381" s="25" t="n">
        <v>118.2825</v>
      </c>
      <c r="AH381" s="25" t="n">
        <v>3.4125</v>
      </c>
      <c r="AI381" s="26" t="n">
        <v>70</v>
      </c>
      <c r="AJ381" s="26" t="n">
        <v>25</v>
      </c>
      <c r="AK381" s="26" t="n">
        <v>45</v>
      </c>
      <c r="AL381" s="26" t="n">
        <v>0</v>
      </c>
      <c r="AM381" s="27" t="s">
        <v>1437</v>
      </c>
      <c r="AN381" s="28" t="s">
        <v>913</v>
      </c>
      <c r="AO381" s="28" t="s">
        <v>1178</v>
      </c>
      <c r="AP381" s="29" t="n">
        <v>44417</v>
      </c>
      <c r="AQ381" s="29" t="n">
        <v>44487</v>
      </c>
      <c r="AR381" s="29" t="n">
        <v>44488</v>
      </c>
      <c r="AS381" s="30" t="n">
        <v>44488</v>
      </c>
      <c r="AT381" s="31"/>
      <c r="AU381" s="32" t="s">
        <v>1029</v>
      </c>
      <c r="AV381" s="21"/>
      <c r="AW381" s="27"/>
      <c r="AX381" s="33" t="s">
        <v>1887</v>
      </c>
      <c r="AY381" s="33" t="s">
        <v>1886</v>
      </c>
      <c r="AZ381" s="21" t="n">
        <v>10022098517</v>
      </c>
      <c r="BA381" s="21" t="s">
        <v>1888</v>
      </c>
      <c r="BB381" s="21" t="s">
        <v>1882</v>
      </c>
      <c r="BC381" s="21" t="s">
        <v>1106</v>
      </c>
      <c r="BD381" s="21" t="s">
        <v>87</v>
      </c>
      <c r="BE381" s="21" t="s">
        <v>118</v>
      </c>
      <c r="BF381" s="21"/>
      <c r="BG381" s="21"/>
      <c r="BH381" s="21" t="s">
        <v>1091</v>
      </c>
      <c r="BI381" s="21" t="s">
        <v>1092</v>
      </c>
      <c r="BJ381" s="21" t="n">
        <v>70</v>
      </c>
      <c r="BK381" s="21" t="n">
        <v>7.5</v>
      </c>
      <c r="BL381" s="21" t="n">
        <f aca="false">BJ381*BK381</f>
        <v>525</v>
      </c>
      <c r="BM381" s="21"/>
      <c r="BN381" s="21" t="n">
        <v>4202929800</v>
      </c>
    </row>
    <row r="382" customFormat="false" ht="14.45" hidden="false" customHeight="false" outlineLevel="0" collapsed="false">
      <c r="A382" s="21" t="n">
        <v>2000</v>
      </c>
      <c r="B382" s="21" t="n">
        <v>100295808</v>
      </c>
      <c r="C382" s="21" t="n">
        <v>10</v>
      </c>
      <c r="D382" s="21" t="s">
        <v>1079</v>
      </c>
      <c r="E382" s="21" t="s">
        <v>1080</v>
      </c>
      <c r="F382" s="21" t="s">
        <v>1081</v>
      </c>
      <c r="G382" s="21" t="s">
        <v>68</v>
      </c>
      <c r="H382" s="21" t="n">
        <v>135388</v>
      </c>
      <c r="I382" s="21" t="s">
        <v>69</v>
      </c>
      <c r="J382" s="21" t="s">
        <v>100</v>
      </c>
      <c r="K382" s="21" t="s">
        <v>1056</v>
      </c>
      <c r="L382" s="21" t="s">
        <v>1082</v>
      </c>
      <c r="M382" s="21" t="s">
        <v>1102</v>
      </c>
      <c r="N382" s="21" t="s">
        <v>1889</v>
      </c>
      <c r="O382" s="21" t="n">
        <v>10022098</v>
      </c>
      <c r="P382" s="22" t="n">
        <v>10022098102</v>
      </c>
      <c r="Q382" s="21" t="s">
        <v>221</v>
      </c>
      <c r="R382" s="21" t="s">
        <v>1877</v>
      </c>
      <c r="S382" s="21"/>
      <c r="T382" s="21"/>
      <c r="U382" s="21" t="s">
        <v>1829</v>
      </c>
      <c r="V382" s="21" t="s">
        <v>1829</v>
      </c>
      <c r="W382" s="21" t="s">
        <v>1829</v>
      </c>
      <c r="X382" s="21" t="s">
        <v>1027</v>
      </c>
      <c r="Y382" s="21" t="n">
        <v>69</v>
      </c>
      <c r="Z382" s="21"/>
      <c r="AA382" s="21" t="n">
        <v>7080662</v>
      </c>
      <c r="AB382" s="21" t="s">
        <v>1839</v>
      </c>
      <c r="AC382" s="23" t="n">
        <v>7.5</v>
      </c>
      <c r="AD382" s="23" t="n">
        <v>517.5</v>
      </c>
      <c r="AE382" s="21" t="s">
        <v>1889</v>
      </c>
      <c r="AF382" s="25" t="n">
        <v>62.1</v>
      </c>
      <c r="AG382" s="25" t="n">
        <v>116.59275</v>
      </c>
      <c r="AH382" s="25" t="n">
        <v>3.36375</v>
      </c>
      <c r="AI382" s="26" t="n">
        <v>69</v>
      </c>
      <c r="AJ382" s="26" t="n">
        <v>20</v>
      </c>
      <c r="AK382" s="26" t="n">
        <v>49</v>
      </c>
      <c r="AL382" s="26" t="n">
        <v>0</v>
      </c>
      <c r="AM382" s="27" t="s">
        <v>1437</v>
      </c>
      <c r="AN382" s="28" t="s">
        <v>913</v>
      </c>
      <c r="AO382" s="28" t="s">
        <v>1178</v>
      </c>
      <c r="AP382" s="29" t="n">
        <v>44417</v>
      </c>
      <c r="AQ382" s="29" t="n">
        <v>44487</v>
      </c>
      <c r="AR382" s="29" t="n">
        <v>44488</v>
      </c>
      <c r="AS382" s="30" t="n">
        <v>44488</v>
      </c>
      <c r="AT382" s="31"/>
      <c r="AU382" s="32" t="s">
        <v>1029</v>
      </c>
      <c r="AV382" s="21"/>
      <c r="AW382" s="27"/>
      <c r="AX382" s="33" t="s">
        <v>1890</v>
      </c>
      <c r="AY382" s="33" t="s">
        <v>1889</v>
      </c>
      <c r="AZ382" s="21" t="n">
        <v>10022098102</v>
      </c>
      <c r="BA382" s="21" t="s">
        <v>1891</v>
      </c>
      <c r="BB382" s="21" t="s">
        <v>1877</v>
      </c>
      <c r="BC382" s="21" t="s">
        <v>1106</v>
      </c>
      <c r="BD382" s="21" t="s">
        <v>87</v>
      </c>
      <c r="BE382" s="21" t="s">
        <v>118</v>
      </c>
      <c r="BF382" s="21"/>
      <c r="BG382" s="21"/>
      <c r="BH382" s="21" t="s">
        <v>1091</v>
      </c>
      <c r="BI382" s="21" t="s">
        <v>1092</v>
      </c>
      <c r="BJ382" s="21" t="n">
        <v>69</v>
      </c>
      <c r="BK382" s="21" t="n">
        <v>7.5</v>
      </c>
      <c r="BL382" s="21" t="n">
        <f aca="false">BJ382*BK382</f>
        <v>517.5</v>
      </c>
      <c r="BM382" s="21"/>
      <c r="BN382" s="21" t="n">
        <v>4202929800</v>
      </c>
    </row>
    <row r="383" customFormat="false" ht="43.15" hidden="false" customHeight="false" outlineLevel="0" collapsed="false">
      <c r="A383" s="21" t="n">
        <v>2000</v>
      </c>
      <c r="B383" s="21" t="n">
        <v>100280898</v>
      </c>
      <c r="C383" s="21" t="n">
        <v>10</v>
      </c>
      <c r="D383" s="21" t="s">
        <v>1892</v>
      </c>
      <c r="E383" s="21" t="s">
        <v>1893</v>
      </c>
      <c r="F383" s="21" t="s">
        <v>962</v>
      </c>
      <c r="G383" s="21" t="s">
        <v>68</v>
      </c>
      <c r="H383" s="21" t="n">
        <v>135388</v>
      </c>
      <c r="I383" s="21" t="s">
        <v>69</v>
      </c>
      <c r="J383" s="21" t="s">
        <v>100</v>
      </c>
      <c r="K383" s="21" t="s">
        <v>963</v>
      </c>
      <c r="L383" s="21" t="s">
        <v>964</v>
      </c>
      <c r="M383" s="21" t="s">
        <v>1176</v>
      </c>
      <c r="N383" s="21" t="s">
        <v>1894</v>
      </c>
      <c r="O383" s="21" t="n">
        <v>10022007</v>
      </c>
      <c r="P383" s="22" t="n">
        <v>10022007530</v>
      </c>
      <c r="Q383" s="21" t="s">
        <v>196</v>
      </c>
      <c r="R383" s="21" t="s">
        <v>1085</v>
      </c>
      <c r="S383" s="21"/>
      <c r="T383" s="21" t="n">
        <v>6202930000</v>
      </c>
      <c r="U383" s="21" t="s">
        <v>1895</v>
      </c>
      <c r="V383" s="21" t="s">
        <v>1895</v>
      </c>
      <c r="W383" s="21" t="s">
        <v>1896</v>
      </c>
      <c r="X383" s="21" t="s">
        <v>1897</v>
      </c>
      <c r="Y383" s="21" t="n">
        <v>93</v>
      </c>
      <c r="Z383" s="21"/>
      <c r="AA383" s="21" t="n">
        <v>6757697</v>
      </c>
      <c r="AB383" s="21" t="s">
        <v>105</v>
      </c>
      <c r="AC383" s="23" t="n">
        <v>25.21</v>
      </c>
      <c r="AD383" s="23" t="n">
        <v>2344.53</v>
      </c>
      <c r="AE383" s="21" t="s">
        <v>1894</v>
      </c>
      <c r="AF383" s="25" t="n">
        <v>234.453</v>
      </c>
      <c r="AG383" s="25" t="n">
        <v>518.844489</v>
      </c>
      <c r="AH383" s="25" t="n">
        <v>15.239445</v>
      </c>
      <c r="AI383" s="26" t="n">
        <v>93</v>
      </c>
      <c r="AJ383" s="26" t="n">
        <v>20</v>
      </c>
      <c r="AK383" s="26" t="n">
        <v>73</v>
      </c>
      <c r="AL383" s="26" t="n">
        <v>0</v>
      </c>
      <c r="AM383" s="27" t="s">
        <v>106</v>
      </c>
      <c r="AN383" s="28" t="s">
        <v>1503</v>
      </c>
      <c r="AO383" s="28" t="s">
        <v>1898</v>
      </c>
      <c r="AP383" s="29" t="n">
        <v>44406</v>
      </c>
      <c r="AQ383" s="29" t="n">
        <v>44416</v>
      </c>
      <c r="AR383" s="29" t="n">
        <v>44449</v>
      </c>
      <c r="AS383" s="30" t="n">
        <v>44467</v>
      </c>
      <c r="AT383" s="31"/>
      <c r="AU383" s="32" t="s">
        <v>1243</v>
      </c>
      <c r="AV383" s="21"/>
      <c r="AW383" s="27"/>
      <c r="AX383" s="33" t="s">
        <v>1899</v>
      </c>
      <c r="AY383" s="33" t="s">
        <v>1894</v>
      </c>
      <c r="AZ383" s="21" t="n">
        <v>10022007530</v>
      </c>
      <c r="BA383" s="21" t="s">
        <v>1900</v>
      </c>
      <c r="BB383" s="21" t="s">
        <v>1085</v>
      </c>
      <c r="BC383" s="21" t="s">
        <v>1182</v>
      </c>
      <c r="BD383" s="21" t="s">
        <v>201</v>
      </c>
      <c r="BE383" s="21" t="s">
        <v>118</v>
      </c>
      <c r="BF383" s="21" t="s">
        <v>118</v>
      </c>
      <c r="BG383" s="21"/>
      <c r="BH383" s="21" t="s">
        <v>976</v>
      </c>
      <c r="BI383" s="21" t="s">
        <v>1901</v>
      </c>
      <c r="BJ383" s="21" t="n">
        <v>95</v>
      </c>
      <c r="BK383" s="21" t="n">
        <v>25.21</v>
      </c>
      <c r="BL383" s="21" t="n">
        <f aca="false">BJ383*BK383</f>
        <v>2394.95</v>
      </c>
      <c r="BM383" s="21"/>
      <c r="BN383" s="21" t="n">
        <v>6202930000</v>
      </c>
      <c r="BO383" s="21"/>
    </row>
    <row r="384" customFormat="false" ht="14.45" hidden="false" customHeight="false" outlineLevel="0" collapsed="false">
      <c r="A384" s="21" t="n">
        <v>2000</v>
      </c>
      <c r="B384" s="21" t="n">
        <v>100280895</v>
      </c>
      <c r="C384" s="21" t="n">
        <v>10</v>
      </c>
      <c r="D384" s="21" t="s">
        <v>1892</v>
      </c>
      <c r="E384" s="21" t="s">
        <v>1893</v>
      </c>
      <c r="F384" s="21" t="s">
        <v>962</v>
      </c>
      <c r="G384" s="21" t="s">
        <v>68</v>
      </c>
      <c r="H384" s="21" t="n">
        <v>135388</v>
      </c>
      <c r="I384" s="21" t="s">
        <v>69</v>
      </c>
      <c r="J384" s="21" t="s">
        <v>100</v>
      </c>
      <c r="K384" s="21" t="s">
        <v>963</v>
      </c>
      <c r="L384" s="21" t="s">
        <v>964</v>
      </c>
      <c r="M384" s="21" t="s">
        <v>1176</v>
      </c>
      <c r="N384" s="21" t="s">
        <v>1902</v>
      </c>
      <c r="O384" s="21" t="n">
        <v>10021994</v>
      </c>
      <c r="P384" s="22" t="n">
        <v>10021994001</v>
      </c>
      <c r="Q384" s="21" t="s">
        <v>94</v>
      </c>
      <c r="R384" s="21" t="s">
        <v>991</v>
      </c>
      <c r="S384" s="21"/>
      <c r="T384" s="21" t="n">
        <v>6202930000</v>
      </c>
      <c r="U384" s="21" t="s">
        <v>1903</v>
      </c>
      <c r="V384" s="21" t="s">
        <v>1903</v>
      </c>
      <c r="W384" s="21" t="s">
        <v>1896</v>
      </c>
      <c r="X384" s="21" t="s">
        <v>1897</v>
      </c>
      <c r="Y384" s="21" t="n">
        <v>124</v>
      </c>
      <c r="Z384" s="21"/>
      <c r="AA384" s="21" t="n">
        <v>6757697</v>
      </c>
      <c r="AB384" s="21" t="s">
        <v>105</v>
      </c>
      <c r="AC384" s="23" t="n">
        <v>45.01</v>
      </c>
      <c r="AD384" s="23" t="n">
        <v>5581.24</v>
      </c>
      <c r="AE384" s="21" t="s">
        <v>1902</v>
      </c>
      <c r="AF384" s="25" t="n">
        <v>558.124</v>
      </c>
      <c r="AG384" s="25" t="n">
        <v>1235.128412</v>
      </c>
      <c r="AH384" s="25" t="n">
        <v>36.27806</v>
      </c>
      <c r="AI384" s="26" t="n">
        <v>124</v>
      </c>
      <c r="AJ384" s="26" t="n">
        <v>44</v>
      </c>
      <c r="AK384" s="26" t="n">
        <v>80</v>
      </c>
      <c r="AL384" s="26" t="n">
        <v>0</v>
      </c>
      <c r="AM384" s="27" t="s">
        <v>106</v>
      </c>
      <c r="AN384" s="28" t="s">
        <v>1503</v>
      </c>
      <c r="AO384" s="28" t="s">
        <v>1898</v>
      </c>
      <c r="AP384" s="29" t="n">
        <v>44406</v>
      </c>
      <c r="AQ384" s="29" t="n">
        <v>44416</v>
      </c>
      <c r="AR384" s="29" t="n">
        <v>44449</v>
      </c>
      <c r="AS384" s="30" t="n">
        <v>44467</v>
      </c>
      <c r="AT384" s="31"/>
      <c r="AU384" s="32" t="s">
        <v>1904</v>
      </c>
      <c r="AV384" s="21"/>
      <c r="AW384" s="27"/>
      <c r="AX384" s="33" t="s">
        <v>1905</v>
      </c>
      <c r="AY384" s="33" t="s">
        <v>1902</v>
      </c>
      <c r="AZ384" s="21" t="n">
        <v>10021994001</v>
      </c>
      <c r="BA384" s="21" t="s">
        <v>1906</v>
      </c>
      <c r="BB384" s="21" t="s">
        <v>991</v>
      </c>
      <c r="BC384" s="21" t="s">
        <v>1182</v>
      </c>
      <c r="BD384" s="21" t="s">
        <v>201</v>
      </c>
      <c r="BE384" s="21" t="s">
        <v>118</v>
      </c>
      <c r="BF384" s="21" t="s">
        <v>1907</v>
      </c>
      <c r="BG384" s="21"/>
      <c r="BH384" s="21" t="s">
        <v>976</v>
      </c>
      <c r="BI384" s="21" t="s">
        <v>1901</v>
      </c>
      <c r="BJ384" s="21" t="n">
        <v>129</v>
      </c>
      <c r="BK384" s="21" t="n">
        <v>45.01</v>
      </c>
      <c r="BL384" s="21" t="n">
        <f aca="false">BJ384*BK384</f>
        <v>5806.29</v>
      </c>
      <c r="BM384" s="21"/>
      <c r="BN384" s="21" t="n">
        <v>6202930000</v>
      </c>
      <c r="BO384" s="21"/>
    </row>
    <row r="385" customFormat="false" ht="14.45" hidden="false" customHeight="false" outlineLevel="0" collapsed="false">
      <c r="A385" s="21" t="n">
        <v>2000</v>
      </c>
      <c r="B385" s="21" t="n">
        <v>100280896</v>
      </c>
      <c r="C385" s="21" t="n">
        <v>10</v>
      </c>
      <c r="D385" s="21" t="s">
        <v>1892</v>
      </c>
      <c r="E385" s="21" t="s">
        <v>1893</v>
      </c>
      <c r="F385" s="21" t="s">
        <v>962</v>
      </c>
      <c r="G385" s="21" t="s">
        <v>68</v>
      </c>
      <c r="H385" s="21" t="n">
        <v>135388</v>
      </c>
      <c r="I385" s="21" t="s">
        <v>69</v>
      </c>
      <c r="J385" s="21" t="s">
        <v>100</v>
      </c>
      <c r="K385" s="21" t="s">
        <v>963</v>
      </c>
      <c r="L385" s="21" t="s">
        <v>964</v>
      </c>
      <c r="M385" s="21" t="s">
        <v>1176</v>
      </c>
      <c r="N385" s="21" t="s">
        <v>1908</v>
      </c>
      <c r="O385" s="21" t="n">
        <v>10021994</v>
      </c>
      <c r="P385" s="22" t="n">
        <v>10021994741</v>
      </c>
      <c r="Q385" s="21" t="s">
        <v>216</v>
      </c>
      <c r="R385" s="21" t="s">
        <v>979</v>
      </c>
      <c r="S385" s="21"/>
      <c r="T385" s="21" t="n">
        <v>6202930000</v>
      </c>
      <c r="U385" s="21" t="s">
        <v>1903</v>
      </c>
      <c r="V385" s="21" t="s">
        <v>1903</v>
      </c>
      <c r="W385" s="21" t="s">
        <v>1896</v>
      </c>
      <c r="X385" s="21" t="s">
        <v>1897</v>
      </c>
      <c r="Y385" s="21" t="n">
        <v>70</v>
      </c>
      <c r="Z385" s="21"/>
      <c r="AA385" s="21" t="n">
        <v>6757697</v>
      </c>
      <c r="AB385" s="21" t="s">
        <v>105</v>
      </c>
      <c r="AC385" s="23" t="n">
        <v>45.01</v>
      </c>
      <c r="AD385" s="23" t="n">
        <v>3150.7</v>
      </c>
      <c r="AE385" s="21" t="s">
        <v>1908</v>
      </c>
      <c r="AF385" s="25" t="n">
        <v>315.07</v>
      </c>
      <c r="AG385" s="25" t="n">
        <v>697.24991</v>
      </c>
      <c r="AH385" s="25" t="n">
        <v>20.47955</v>
      </c>
      <c r="AI385" s="26" t="n">
        <v>70</v>
      </c>
      <c r="AJ385" s="26" t="n">
        <v>18</v>
      </c>
      <c r="AK385" s="26" t="n">
        <v>52</v>
      </c>
      <c r="AL385" s="26" t="n">
        <v>0</v>
      </c>
      <c r="AM385" s="27" t="s">
        <v>106</v>
      </c>
      <c r="AN385" s="28" t="s">
        <v>1503</v>
      </c>
      <c r="AO385" s="28" t="s">
        <v>1898</v>
      </c>
      <c r="AP385" s="29" t="n">
        <v>44406</v>
      </c>
      <c r="AQ385" s="29" t="n">
        <v>44416</v>
      </c>
      <c r="AR385" s="29" t="n">
        <v>44449</v>
      </c>
      <c r="AS385" s="30" t="n">
        <v>44467</v>
      </c>
      <c r="AT385" s="31"/>
      <c r="AU385" s="32" t="s">
        <v>1904</v>
      </c>
      <c r="AV385" s="21"/>
      <c r="AW385" s="27"/>
      <c r="AX385" s="33" t="s">
        <v>1909</v>
      </c>
      <c r="AY385" s="33" t="s">
        <v>1908</v>
      </c>
      <c r="AZ385" s="21" t="n">
        <v>10021994741</v>
      </c>
      <c r="BA385" s="21" t="s">
        <v>1910</v>
      </c>
      <c r="BB385" s="21" t="s">
        <v>979</v>
      </c>
      <c r="BC385" s="21" t="s">
        <v>1182</v>
      </c>
      <c r="BD385" s="21" t="s">
        <v>201</v>
      </c>
      <c r="BE385" s="21" t="s">
        <v>1911</v>
      </c>
      <c r="BF385" s="21" t="s">
        <v>1907</v>
      </c>
      <c r="BG385" s="21"/>
      <c r="BH385" s="21" t="s">
        <v>976</v>
      </c>
      <c r="BI385" s="21" t="s">
        <v>1901</v>
      </c>
      <c r="BJ385" s="21" t="n">
        <v>72</v>
      </c>
      <c r="BK385" s="21" t="n">
        <v>45.01</v>
      </c>
      <c r="BL385" s="21" t="n">
        <f aca="false">BJ385*BK385</f>
        <v>3240.72</v>
      </c>
      <c r="BM385" s="21"/>
      <c r="BN385" s="21" t="n">
        <v>6202930000</v>
      </c>
      <c r="BO385" s="21"/>
    </row>
    <row r="386" customFormat="false" ht="14.45" hidden="false" customHeight="false" outlineLevel="0" collapsed="false">
      <c r="A386" s="21" t="n">
        <v>2000</v>
      </c>
      <c r="B386" s="21" t="n">
        <v>100280888</v>
      </c>
      <c r="C386" s="21" t="n">
        <v>10</v>
      </c>
      <c r="D386" s="21" t="s">
        <v>1892</v>
      </c>
      <c r="E386" s="21" t="s">
        <v>1893</v>
      </c>
      <c r="F386" s="21" t="s">
        <v>962</v>
      </c>
      <c r="G386" s="21" t="s">
        <v>68</v>
      </c>
      <c r="H386" s="21" t="n">
        <v>135388</v>
      </c>
      <c r="I386" s="21" t="s">
        <v>69</v>
      </c>
      <c r="J386" s="21" t="s">
        <v>100</v>
      </c>
      <c r="K386" s="21" t="s">
        <v>963</v>
      </c>
      <c r="L386" s="21" t="s">
        <v>964</v>
      </c>
      <c r="M386" s="21" t="s">
        <v>1176</v>
      </c>
      <c r="N386" s="21" t="s">
        <v>1912</v>
      </c>
      <c r="O386" s="21" t="n">
        <v>10021974</v>
      </c>
      <c r="P386" s="22" t="n">
        <v>10021974001</v>
      </c>
      <c r="Q386" s="21" t="s">
        <v>94</v>
      </c>
      <c r="R386" s="21" t="s">
        <v>991</v>
      </c>
      <c r="S386" s="21"/>
      <c r="T386" s="21" t="n">
        <v>6201131010</v>
      </c>
      <c r="U386" s="21" t="s">
        <v>1913</v>
      </c>
      <c r="V386" s="21" t="s">
        <v>1521</v>
      </c>
      <c r="W386" s="21" t="s">
        <v>1896</v>
      </c>
      <c r="X386" s="21" t="s">
        <v>1897</v>
      </c>
      <c r="Y386" s="21" t="n">
        <v>120</v>
      </c>
      <c r="Z386" s="21"/>
      <c r="AA386" s="21" t="n">
        <v>6757697</v>
      </c>
      <c r="AB386" s="21" t="s">
        <v>105</v>
      </c>
      <c r="AC386" s="23" t="n">
        <v>55</v>
      </c>
      <c r="AD386" s="23" t="n">
        <v>6600</v>
      </c>
      <c r="AE386" s="21" t="s">
        <v>1912</v>
      </c>
      <c r="AF386" s="25" t="n">
        <v>660</v>
      </c>
      <c r="AG386" s="25" t="n">
        <v>1460.58</v>
      </c>
      <c r="AH386" s="25" t="n">
        <v>42.9</v>
      </c>
      <c r="AI386" s="26" t="n">
        <v>120</v>
      </c>
      <c r="AJ386" s="26" t="n">
        <v>61</v>
      </c>
      <c r="AK386" s="26" t="n">
        <v>60</v>
      </c>
      <c r="AL386" s="26" t="n">
        <v>-1</v>
      </c>
      <c r="AM386" s="27" t="s">
        <v>106</v>
      </c>
      <c r="AN386" s="28" t="s">
        <v>1898</v>
      </c>
      <c r="AO386" s="28" t="s">
        <v>1179</v>
      </c>
      <c r="AP386" s="29" t="n">
        <v>44418</v>
      </c>
      <c r="AQ386" s="29" t="n">
        <v>44467</v>
      </c>
      <c r="AR386" s="29" t="n">
        <v>44449</v>
      </c>
      <c r="AS386" s="30" t="n">
        <v>44464</v>
      </c>
      <c r="AT386" s="31"/>
      <c r="AU386" s="32" t="s">
        <v>1904</v>
      </c>
      <c r="AV386" s="21"/>
      <c r="AW386" s="27"/>
      <c r="AX386" s="33" t="s">
        <v>1914</v>
      </c>
      <c r="AY386" s="33" t="s">
        <v>1912</v>
      </c>
      <c r="AZ386" s="21" t="n">
        <v>10021974001</v>
      </c>
      <c r="BA386" s="21" t="s">
        <v>1915</v>
      </c>
      <c r="BB386" s="21" t="s">
        <v>991</v>
      </c>
      <c r="BC386" s="21" t="s">
        <v>1182</v>
      </c>
      <c r="BD386" s="21" t="s">
        <v>975</v>
      </c>
      <c r="BE386" s="21" t="s">
        <v>118</v>
      </c>
      <c r="BF386" s="21" t="s">
        <v>1907</v>
      </c>
      <c r="BG386" s="21"/>
      <c r="BH386" s="21" t="s">
        <v>976</v>
      </c>
      <c r="BI386" s="21" t="s">
        <v>1901</v>
      </c>
      <c r="BJ386" s="21" t="n">
        <v>120</v>
      </c>
      <c r="BK386" s="21" t="n">
        <v>55</v>
      </c>
      <c r="BL386" s="21" t="n">
        <f aca="false">BJ386*BK386</f>
        <v>6600</v>
      </c>
      <c r="BM386" s="21"/>
      <c r="BN386" s="21" t="n">
        <v>6201930000</v>
      </c>
      <c r="BO386" s="21"/>
    </row>
    <row r="387" customFormat="false" ht="14.45" hidden="false" customHeight="false" outlineLevel="0" collapsed="false">
      <c r="A387" s="21" t="n">
        <v>2000</v>
      </c>
      <c r="B387" s="21" t="n">
        <v>100280889</v>
      </c>
      <c r="C387" s="21" t="n">
        <v>10</v>
      </c>
      <c r="D387" s="21" t="s">
        <v>1892</v>
      </c>
      <c r="E387" s="21" t="s">
        <v>1893</v>
      </c>
      <c r="F387" s="21" t="s">
        <v>962</v>
      </c>
      <c r="G387" s="21" t="s">
        <v>68</v>
      </c>
      <c r="H387" s="21" t="n">
        <v>135388</v>
      </c>
      <c r="I387" s="21" t="s">
        <v>69</v>
      </c>
      <c r="J387" s="21" t="s">
        <v>100</v>
      </c>
      <c r="K387" s="21" t="s">
        <v>963</v>
      </c>
      <c r="L387" s="21" t="s">
        <v>964</v>
      </c>
      <c r="M387" s="21" t="s">
        <v>1176</v>
      </c>
      <c r="N387" s="21" t="s">
        <v>1916</v>
      </c>
      <c r="O387" s="21" t="n">
        <v>10021974</v>
      </c>
      <c r="P387" s="22" t="n">
        <v>10021974360</v>
      </c>
      <c r="Q387" s="21" t="s">
        <v>166</v>
      </c>
      <c r="R387" s="21" t="s">
        <v>167</v>
      </c>
      <c r="S387" s="21"/>
      <c r="T387" s="21" t="n">
        <v>6201131010</v>
      </c>
      <c r="U387" s="21" t="s">
        <v>1913</v>
      </c>
      <c r="V387" s="21" t="s">
        <v>1521</v>
      </c>
      <c r="W387" s="21" t="s">
        <v>1896</v>
      </c>
      <c r="X387" s="21" t="s">
        <v>1897</v>
      </c>
      <c r="Y387" s="21" t="n">
        <v>82</v>
      </c>
      <c r="Z387" s="21"/>
      <c r="AA387" s="21" t="n">
        <v>6757697</v>
      </c>
      <c r="AB387" s="21" t="s">
        <v>105</v>
      </c>
      <c r="AC387" s="23" t="n">
        <v>55</v>
      </c>
      <c r="AD387" s="23" t="n">
        <v>4510</v>
      </c>
      <c r="AE387" s="21" t="s">
        <v>1916</v>
      </c>
      <c r="AF387" s="25" t="n">
        <v>451</v>
      </c>
      <c r="AG387" s="25" t="n">
        <v>998.063</v>
      </c>
      <c r="AH387" s="25" t="n">
        <v>29.315</v>
      </c>
      <c r="AI387" s="26" t="n">
        <v>82</v>
      </c>
      <c r="AJ387" s="26" t="n">
        <v>28</v>
      </c>
      <c r="AK387" s="26" t="n">
        <v>55</v>
      </c>
      <c r="AL387" s="26" t="n">
        <v>-1</v>
      </c>
      <c r="AM387" s="27" t="s">
        <v>106</v>
      </c>
      <c r="AN387" s="28" t="s">
        <v>1898</v>
      </c>
      <c r="AO387" s="28" t="s">
        <v>1179</v>
      </c>
      <c r="AP387" s="29" t="n">
        <v>44418</v>
      </c>
      <c r="AQ387" s="29" t="n">
        <v>44467</v>
      </c>
      <c r="AR387" s="29" t="n">
        <v>44449</v>
      </c>
      <c r="AS387" s="30" t="n">
        <v>44464</v>
      </c>
      <c r="AT387" s="31"/>
      <c r="AU387" s="32" t="s">
        <v>1904</v>
      </c>
      <c r="AV387" s="21"/>
      <c r="AW387" s="27"/>
      <c r="AX387" s="33" t="s">
        <v>1917</v>
      </c>
      <c r="AY387" s="33" t="s">
        <v>1916</v>
      </c>
      <c r="AZ387" s="21" t="n">
        <v>10021974360</v>
      </c>
      <c r="BA387" s="21" t="s">
        <v>1918</v>
      </c>
      <c r="BB387" s="21" t="s">
        <v>167</v>
      </c>
      <c r="BC387" s="21" t="s">
        <v>1182</v>
      </c>
      <c r="BD387" s="21" t="s">
        <v>975</v>
      </c>
      <c r="BE387" s="21" t="s">
        <v>118</v>
      </c>
      <c r="BF387" s="21" t="s">
        <v>1907</v>
      </c>
      <c r="BG387" s="21"/>
      <c r="BH387" s="21" t="s">
        <v>976</v>
      </c>
      <c r="BI387" s="21" t="s">
        <v>1901</v>
      </c>
      <c r="BJ387" s="21" t="n">
        <v>82</v>
      </c>
      <c r="BK387" s="21" t="n">
        <v>55</v>
      </c>
      <c r="BL387" s="21" t="n">
        <f aca="false">BJ387*BK387</f>
        <v>4510</v>
      </c>
      <c r="BM387" s="21"/>
      <c r="BN387" s="21" t="n">
        <v>6201930000</v>
      </c>
      <c r="BO387" s="21"/>
    </row>
    <row r="388" customFormat="false" ht="14.45" hidden="false" customHeight="false" outlineLevel="0" collapsed="false">
      <c r="A388" s="21" t="n">
        <v>2000</v>
      </c>
      <c r="B388" s="21" t="n">
        <v>100280885</v>
      </c>
      <c r="C388" s="21" t="n">
        <v>10</v>
      </c>
      <c r="D388" s="21" t="s">
        <v>1892</v>
      </c>
      <c r="E388" s="21" t="s">
        <v>1893</v>
      </c>
      <c r="F388" s="21" t="s">
        <v>962</v>
      </c>
      <c r="G388" s="21" t="s">
        <v>68</v>
      </c>
      <c r="H388" s="21" t="n">
        <v>135388</v>
      </c>
      <c r="I388" s="21" t="s">
        <v>69</v>
      </c>
      <c r="J388" s="21" t="s">
        <v>100</v>
      </c>
      <c r="K388" s="21" t="s">
        <v>963</v>
      </c>
      <c r="L388" s="21" t="s">
        <v>964</v>
      </c>
      <c r="M388" s="21" t="s">
        <v>1176</v>
      </c>
      <c r="N388" s="21" t="s">
        <v>1919</v>
      </c>
      <c r="O388" s="21" t="n">
        <v>10021971</v>
      </c>
      <c r="P388" s="22" t="n">
        <v>10021971001</v>
      </c>
      <c r="Q388" s="21" t="s">
        <v>94</v>
      </c>
      <c r="R388" s="21" t="s">
        <v>991</v>
      </c>
      <c r="S388" s="21"/>
      <c r="T388" s="21" t="n">
        <v>6201930000</v>
      </c>
      <c r="U388" s="21" t="s">
        <v>1511</v>
      </c>
      <c r="V388" s="21" t="s">
        <v>1511</v>
      </c>
      <c r="W388" s="21" t="s">
        <v>1896</v>
      </c>
      <c r="X388" s="21" t="s">
        <v>1897</v>
      </c>
      <c r="Y388" s="21" t="n">
        <v>76</v>
      </c>
      <c r="Z388" s="21"/>
      <c r="AA388" s="21" t="n">
        <v>6757697</v>
      </c>
      <c r="AB388" s="21" t="s">
        <v>105</v>
      </c>
      <c r="AC388" s="23" t="n">
        <v>55</v>
      </c>
      <c r="AD388" s="23" t="n">
        <v>4180</v>
      </c>
      <c r="AE388" s="21" t="s">
        <v>1919</v>
      </c>
      <c r="AF388" s="25" t="n">
        <v>418</v>
      </c>
      <c r="AG388" s="25" t="n">
        <v>925.034</v>
      </c>
      <c r="AH388" s="25" t="n">
        <v>27.17</v>
      </c>
      <c r="AI388" s="26" t="n">
        <v>76</v>
      </c>
      <c r="AJ388" s="26" t="n">
        <v>16</v>
      </c>
      <c r="AK388" s="26" t="n">
        <v>62</v>
      </c>
      <c r="AL388" s="26" t="n">
        <v>-2</v>
      </c>
      <c r="AM388" s="27" t="s">
        <v>106</v>
      </c>
      <c r="AN388" s="28" t="s">
        <v>1503</v>
      </c>
      <c r="AO388" s="28" t="s">
        <v>1898</v>
      </c>
      <c r="AP388" s="29" t="n">
        <v>44406</v>
      </c>
      <c r="AQ388" s="29" t="n">
        <v>44416</v>
      </c>
      <c r="AR388" s="29" t="n">
        <v>44449</v>
      </c>
      <c r="AS388" s="30" t="n">
        <v>44467</v>
      </c>
      <c r="AT388" s="31"/>
      <c r="AU388" s="32" t="s">
        <v>1904</v>
      </c>
      <c r="AV388" s="21"/>
      <c r="AW388" s="27"/>
      <c r="AX388" s="33" t="s">
        <v>1920</v>
      </c>
      <c r="AY388" s="33" t="s">
        <v>1919</v>
      </c>
      <c r="AZ388" s="21" t="n">
        <v>10021971001</v>
      </c>
      <c r="BA388" s="21" t="s">
        <v>1921</v>
      </c>
      <c r="BB388" s="21" t="s">
        <v>991</v>
      </c>
      <c r="BC388" s="21" t="s">
        <v>1182</v>
      </c>
      <c r="BD388" s="21" t="s">
        <v>975</v>
      </c>
      <c r="BE388" s="21" t="s">
        <v>1911</v>
      </c>
      <c r="BF388" s="21" t="s">
        <v>1907</v>
      </c>
      <c r="BG388" s="21"/>
      <c r="BH388" s="21" t="s">
        <v>976</v>
      </c>
      <c r="BI388" s="21" t="s">
        <v>1901</v>
      </c>
      <c r="BJ388" s="21" t="n">
        <v>77</v>
      </c>
      <c r="BK388" s="21" t="n">
        <v>55</v>
      </c>
      <c r="BL388" s="21" t="n">
        <f aca="false">BJ388*BK388</f>
        <v>4235</v>
      </c>
      <c r="BM388" s="21"/>
      <c r="BN388" s="21" t="n">
        <v>6201930000</v>
      </c>
      <c r="BO388" s="21"/>
    </row>
    <row r="389" customFormat="false" ht="14.45" hidden="false" customHeight="false" outlineLevel="0" collapsed="false">
      <c r="A389" s="21" t="n">
        <v>2000</v>
      </c>
      <c r="B389" s="21" t="n">
        <v>100280886</v>
      </c>
      <c r="C389" s="21" t="n">
        <v>10</v>
      </c>
      <c r="D389" s="21" t="s">
        <v>1892</v>
      </c>
      <c r="E389" s="21" t="s">
        <v>1893</v>
      </c>
      <c r="F389" s="21" t="s">
        <v>962</v>
      </c>
      <c r="G389" s="21" t="s">
        <v>68</v>
      </c>
      <c r="H389" s="21" t="n">
        <v>135388</v>
      </c>
      <c r="I389" s="21" t="s">
        <v>69</v>
      </c>
      <c r="J389" s="21" t="s">
        <v>100</v>
      </c>
      <c r="K389" s="21" t="s">
        <v>963</v>
      </c>
      <c r="L389" s="21" t="s">
        <v>964</v>
      </c>
      <c r="M389" s="21" t="s">
        <v>1176</v>
      </c>
      <c r="N389" s="21" t="s">
        <v>1922</v>
      </c>
      <c r="O389" s="21" t="n">
        <v>10021971</v>
      </c>
      <c r="P389" s="22" t="n">
        <v>10021971360</v>
      </c>
      <c r="Q389" s="21" t="s">
        <v>166</v>
      </c>
      <c r="R389" s="21" t="s">
        <v>167</v>
      </c>
      <c r="S389" s="21"/>
      <c r="T389" s="21" t="n">
        <v>6201930000</v>
      </c>
      <c r="U389" s="21" t="s">
        <v>1511</v>
      </c>
      <c r="V389" s="21" t="s">
        <v>1511</v>
      </c>
      <c r="W389" s="21" t="s">
        <v>1896</v>
      </c>
      <c r="X389" s="21" t="s">
        <v>1897</v>
      </c>
      <c r="Y389" s="21" t="n">
        <v>60</v>
      </c>
      <c r="Z389" s="21"/>
      <c r="AA389" s="21" t="n">
        <v>6757697</v>
      </c>
      <c r="AB389" s="21" t="s">
        <v>105</v>
      </c>
      <c r="AC389" s="23" t="n">
        <v>55</v>
      </c>
      <c r="AD389" s="23" t="n">
        <v>3300</v>
      </c>
      <c r="AE389" s="21" t="s">
        <v>1922</v>
      </c>
      <c r="AF389" s="25" t="n">
        <v>330</v>
      </c>
      <c r="AG389" s="25" t="n">
        <v>730.29</v>
      </c>
      <c r="AH389" s="25" t="n">
        <v>21.45</v>
      </c>
      <c r="AI389" s="26" t="n">
        <v>60</v>
      </c>
      <c r="AJ389" s="26" t="n">
        <v>6</v>
      </c>
      <c r="AK389" s="26" t="n">
        <v>55</v>
      </c>
      <c r="AL389" s="26" t="n">
        <v>-1</v>
      </c>
      <c r="AM389" s="27" t="s">
        <v>106</v>
      </c>
      <c r="AN389" s="28" t="s">
        <v>1503</v>
      </c>
      <c r="AO389" s="28" t="s">
        <v>1898</v>
      </c>
      <c r="AP389" s="29" t="n">
        <v>44406</v>
      </c>
      <c r="AQ389" s="29" t="n">
        <v>44416</v>
      </c>
      <c r="AR389" s="29" t="n">
        <v>44449</v>
      </c>
      <c r="AS389" s="30" t="n">
        <v>44467</v>
      </c>
      <c r="AT389" s="31"/>
      <c r="AU389" s="32" t="s">
        <v>1904</v>
      </c>
      <c r="AV389" s="21"/>
      <c r="AW389" s="27"/>
      <c r="AX389" s="33" t="s">
        <v>1923</v>
      </c>
      <c r="AY389" s="33" t="s">
        <v>1922</v>
      </c>
      <c r="AZ389" s="21" t="n">
        <v>10021971360</v>
      </c>
      <c r="BA389" s="21" t="s">
        <v>1924</v>
      </c>
      <c r="BB389" s="21" t="s">
        <v>167</v>
      </c>
      <c r="BC389" s="21" t="s">
        <v>1182</v>
      </c>
      <c r="BD389" s="21" t="s">
        <v>975</v>
      </c>
      <c r="BE389" s="21" t="s">
        <v>1911</v>
      </c>
      <c r="BF389" s="21" t="s">
        <v>1907</v>
      </c>
      <c r="BG389" s="21"/>
      <c r="BH389" s="21" t="s">
        <v>976</v>
      </c>
      <c r="BI389" s="21" t="s">
        <v>1901</v>
      </c>
      <c r="BJ389" s="21" t="n">
        <v>60</v>
      </c>
      <c r="BK389" s="21" t="n">
        <v>55</v>
      </c>
      <c r="BL389" s="21" t="n">
        <f aca="false">BJ389*BK389</f>
        <v>3300</v>
      </c>
      <c r="BM389" s="21"/>
      <c r="BN389" s="21" t="n">
        <v>6201930000</v>
      </c>
      <c r="BO389" s="21"/>
    </row>
    <row r="390" customFormat="false" ht="14.45" hidden="false" customHeight="false" outlineLevel="0" collapsed="false">
      <c r="A390" s="21" t="n">
        <v>2000</v>
      </c>
      <c r="B390" s="21" t="n">
        <v>100280887</v>
      </c>
      <c r="C390" s="21" t="n">
        <v>10</v>
      </c>
      <c r="D390" s="21" t="s">
        <v>1892</v>
      </c>
      <c r="E390" s="21" t="s">
        <v>1893</v>
      </c>
      <c r="F390" s="21" t="s">
        <v>962</v>
      </c>
      <c r="G390" s="21" t="s">
        <v>68</v>
      </c>
      <c r="H390" s="21" t="n">
        <v>135388</v>
      </c>
      <c r="I390" s="21" t="s">
        <v>69</v>
      </c>
      <c r="J390" s="21" t="s">
        <v>100</v>
      </c>
      <c r="K390" s="21" t="s">
        <v>963</v>
      </c>
      <c r="L390" s="21" t="s">
        <v>964</v>
      </c>
      <c r="M390" s="21" t="s">
        <v>1176</v>
      </c>
      <c r="N390" s="21" t="s">
        <v>1925</v>
      </c>
      <c r="O390" s="21" t="n">
        <v>10021971</v>
      </c>
      <c r="P390" s="22" t="n">
        <v>10021971281</v>
      </c>
      <c r="Q390" s="21" t="s">
        <v>158</v>
      </c>
      <c r="R390" s="21" t="s">
        <v>1043</v>
      </c>
      <c r="S390" s="21"/>
      <c r="T390" s="21" t="n">
        <v>6201930000</v>
      </c>
      <c r="U390" s="21" t="s">
        <v>1511</v>
      </c>
      <c r="V390" s="21" t="s">
        <v>1511</v>
      </c>
      <c r="W390" s="21" t="s">
        <v>1896</v>
      </c>
      <c r="X390" s="21" t="s">
        <v>1897</v>
      </c>
      <c r="Y390" s="21" t="n">
        <v>60</v>
      </c>
      <c r="Z390" s="21"/>
      <c r="AA390" s="21" t="n">
        <v>6757697</v>
      </c>
      <c r="AB390" s="21" t="s">
        <v>105</v>
      </c>
      <c r="AC390" s="23" t="n">
        <v>55</v>
      </c>
      <c r="AD390" s="23" t="n">
        <v>3300</v>
      </c>
      <c r="AE390" s="21" t="s">
        <v>1925</v>
      </c>
      <c r="AF390" s="25" t="n">
        <v>330</v>
      </c>
      <c r="AG390" s="25" t="n">
        <v>730.29</v>
      </c>
      <c r="AH390" s="25" t="n">
        <v>21.45</v>
      </c>
      <c r="AI390" s="26" t="n">
        <v>60</v>
      </c>
      <c r="AJ390" s="26" t="n">
        <v>6</v>
      </c>
      <c r="AK390" s="26" t="n">
        <v>54</v>
      </c>
      <c r="AL390" s="26" t="n">
        <v>0</v>
      </c>
      <c r="AM390" s="27" t="s">
        <v>106</v>
      </c>
      <c r="AN390" s="28" t="s">
        <v>1503</v>
      </c>
      <c r="AO390" s="28" t="s">
        <v>1898</v>
      </c>
      <c r="AP390" s="29" t="n">
        <v>44406</v>
      </c>
      <c r="AQ390" s="29" t="n">
        <v>44416</v>
      </c>
      <c r="AR390" s="29" t="n">
        <v>44449</v>
      </c>
      <c r="AS390" s="30" t="n">
        <v>44467</v>
      </c>
      <c r="AT390" s="31"/>
      <c r="AU390" s="32" t="s">
        <v>1904</v>
      </c>
      <c r="AV390" s="21"/>
      <c r="AW390" s="27"/>
      <c r="AX390" s="33" t="s">
        <v>1926</v>
      </c>
      <c r="AY390" s="33" t="s">
        <v>1925</v>
      </c>
      <c r="AZ390" s="21" t="n">
        <v>10021971281</v>
      </c>
      <c r="BA390" s="21" t="s">
        <v>1927</v>
      </c>
      <c r="BB390" s="21" t="s">
        <v>1043</v>
      </c>
      <c r="BC390" s="21" t="s">
        <v>1182</v>
      </c>
      <c r="BD390" s="21" t="s">
        <v>975</v>
      </c>
      <c r="BE390" s="21" t="s">
        <v>1911</v>
      </c>
      <c r="BF390" s="21" t="s">
        <v>1907</v>
      </c>
      <c r="BG390" s="21"/>
      <c r="BH390" s="21" t="s">
        <v>976</v>
      </c>
      <c r="BI390" s="21" t="s">
        <v>1901</v>
      </c>
      <c r="BJ390" s="21" t="n">
        <v>60</v>
      </c>
      <c r="BK390" s="21" t="n">
        <v>55</v>
      </c>
      <c r="BL390" s="21" t="n">
        <f aca="false">BJ390*BK390</f>
        <v>3300</v>
      </c>
      <c r="BM390" s="21"/>
      <c r="BN390" s="21" t="n">
        <v>6201930000</v>
      </c>
      <c r="BO390" s="21"/>
    </row>
    <row r="391" customFormat="false" ht="14.45" hidden="false" customHeight="false" outlineLevel="0" collapsed="false">
      <c r="A391" s="21" t="n">
        <v>2000</v>
      </c>
      <c r="B391" s="21" t="n">
        <v>100280894</v>
      </c>
      <c r="C391" s="21" t="n">
        <v>10</v>
      </c>
      <c r="D391" s="21" t="s">
        <v>1892</v>
      </c>
      <c r="E391" s="21" t="s">
        <v>1893</v>
      </c>
      <c r="F391" s="21" t="s">
        <v>962</v>
      </c>
      <c r="G391" s="21" t="s">
        <v>68</v>
      </c>
      <c r="H391" s="21" t="n">
        <v>135388</v>
      </c>
      <c r="I391" s="21" t="s">
        <v>69</v>
      </c>
      <c r="J391" s="21" t="s">
        <v>100</v>
      </c>
      <c r="K391" s="21" t="s">
        <v>963</v>
      </c>
      <c r="L391" s="21" t="s">
        <v>964</v>
      </c>
      <c r="M391" s="21" t="s">
        <v>1176</v>
      </c>
      <c r="N391" s="21" t="s">
        <v>1928</v>
      </c>
      <c r="O391" s="21" t="n">
        <v>10021988</v>
      </c>
      <c r="P391" s="22" t="n">
        <v>10021988001</v>
      </c>
      <c r="Q391" s="21" t="s">
        <v>94</v>
      </c>
      <c r="R391" s="21" t="s">
        <v>991</v>
      </c>
      <c r="S391" s="21"/>
      <c r="T391" s="21" t="n">
        <v>6202930000</v>
      </c>
      <c r="U391" s="21" t="s">
        <v>1896</v>
      </c>
      <c r="V391" s="21" t="s">
        <v>911</v>
      </c>
      <c r="W391" s="21" t="s">
        <v>1896</v>
      </c>
      <c r="X391" s="21" t="s">
        <v>1897</v>
      </c>
      <c r="Y391" s="21" t="n">
        <v>78</v>
      </c>
      <c r="Z391" s="21"/>
      <c r="AA391" s="21" t="n">
        <v>6757697</v>
      </c>
      <c r="AB391" s="21" t="s">
        <v>105</v>
      </c>
      <c r="AC391" s="23" t="n">
        <v>42.5</v>
      </c>
      <c r="AD391" s="23" t="n">
        <v>3315</v>
      </c>
      <c r="AE391" s="21" t="s">
        <v>1928</v>
      </c>
      <c r="AF391" s="25" t="n">
        <v>331.5</v>
      </c>
      <c r="AG391" s="25" t="n">
        <v>733.6095</v>
      </c>
      <c r="AH391" s="25" t="n">
        <v>21.5475</v>
      </c>
      <c r="AI391" s="26" t="n">
        <v>78</v>
      </c>
      <c r="AJ391" s="26" t="n">
        <v>0</v>
      </c>
      <c r="AK391" s="26" t="n">
        <v>78</v>
      </c>
      <c r="AL391" s="26" t="n">
        <v>0</v>
      </c>
      <c r="AM391" s="27" t="s">
        <v>106</v>
      </c>
      <c r="AN391" s="28" t="s">
        <v>1898</v>
      </c>
      <c r="AO391" s="28" t="s">
        <v>1179</v>
      </c>
      <c r="AP391" s="29" t="n">
        <v>44418</v>
      </c>
      <c r="AQ391" s="29" t="n">
        <v>44467</v>
      </c>
      <c r="AR391" s="29" t="n">
        <v>44449</v>
      </c>
      <c r="AS391" s="30" t="n">
        <v>44464</v>
      </c>
      <c r="AT391" s="31"/>
      <c r="AU391" s="32" t="s">
        <v>1904</v>
      </c>
      <c r="AV391" s="21"/>
      <c r="AW391" s="27"/>
      <c r="AX391" s="33" t="s">
        <v>1929</v>
      </c>
      <c r="AY391" s="33" t="s">
        <v>1928</v>
      </c>
      <c r="AZ391" s="21" t="n">
        <v>10021988001</v>
      </c>
      <c r="BA391" s="21" t="s">
        <v>1930</v>
      </c>
      <c r="BB391" s="21" t="s">
        <v>991</v>
      </c>
      <c r="BC391" s="21" t="s">
        <v>1182</v>
      </c>
      <c r="BD391" s="21" t="s">
        <v>201</v>
      </c>
      <c r="BE391" s="21" t="s">
        <v>1911</v>
      </c>
      <c r="BF391" s="21" t="s">
        <v>1907</v>
      </c>
      <c r="BG391" s="21"/>
      <c r="BH391" s="21" t="s">
        <v>976</v>
      </c>
      <c r="BI391" s="21" t="s">
        <v>1901</v>
      </c>
      <c r="BJ391" s="21" t="n">
        <v>78</v>
      </c>
      <c r="BK391" s="21" t="n">
        <v>42.5</v>
      </c>
      <c r="BL391" s="21" t="n">
        <f aca="false">BJ391*BK391</f>
        <v>3315</v>
      </c>
      <c r="BM391" s="21"/>
      <c r="BN391" s="21" t="n">
        <v>6202930000</v>
      </c>
      <c r="BO391" s="21"/>
    </row>
    <row r="392" customFormat="false" ht="14.45" hidden="false" customHeight="false" outlineLevel="0" collapsed="false">
      <c r="A392" s="21" t="n">
        <v>2000</v>
      </c>
      <c r="B392" s="21" t="n">
        <v>100280861</v>
      </c>
      <c r="C392" s="21" t="n">
        <v>10</v>
      </c>
      <c r="D392" s="21" t="s">
        <v>1164</v>
      </c>
      <c r="E392" s="21" t="s">
        <v>961</v>
      </c>
      <c r="F392" s="21" t="s">
        <v>962</v>
      </c>
      <c r="G392" s="21" t="s">
        <v>68</v>
      </c>
      <c r="H392" s="21" t="n">
        <v>135388</v>
      </c>
      <c r="I392" s="21" t="s">
        <v>69</v>
      </c>
      <c r="J392" s="21" t="s">
        <v>100</v>
      </c>
      <c r="K392" s="21" t="s">
        <v>963</v>
      </c>
      <c r="L392" s="21" t="s">
        <v>1018</v>
      </c>
      <c r="M392" s="21" t="s">
        <v>1019</v>
      </c>
      <c r="N392" s="21" t="s">
        <v>1931</v>
      </c>
      <c r="O392" s="21" t="n">
        <v>10021936</v>
      </c>
      <c r="P392" s="22" t="n">
        <v>10021936001</v>
      </c>
      <c r="Q392" s="21" t="s">
        <v>94</v>
      </c>
      <c r="R392" s="21" t="s">
        <v>991</v>
      </c>
      <c r="S392" s="21"/>
      <c r="T392" s="21" t="n">
        <v>6203423500</v>
      </c>
      <c r="U392" s="21" t="s">
        <v>1932</v>
      </c>
      <c r="V392" s="21" t="s">
        <v>1932</v>
      </c>
      <c r="W392" s="21" t="s">
        <v>1761</v>
      </c>
      <c r="X392" s="21" t="s">
        <v>1027</v>
      </c>
      <c r="Y392" s="21" t="n">
        <v>86</v>
      </c>
      <c r="Z392" s="21"/>
      <c r="AA392" s="21" t="n">
        <v>6757697</v>
      </c>
      <c r="AB392" s="21" t="s">
        <v>105</v>
      </c>
      <c r="AC392" s="23" t="n">
        <v>20</v>
      </c>
      <c r="AD392" s="23" t="n">
        <v>1720</v>
      </c>
      <c r="AE392" s="21" t="s">
        <v>1931</v>
      </c>
      <c r="AF392" s="25" t="n">
        <v>172</v>
      </c>
      <c r="AG392" s="25" t="n">
        <v>380.636</v>
      </c>
      <c r="AH392" s="25" t="n">
        <v>11.18</v>
      </c>
      <c r="AI392" s="26" t="n">
        <v>86</v>
      </c>
      <c r="AJ392" s="26" t="n">
        <v>22</v>
      </c>
      <c r="AK392" s="26" t="n">
        <v>64</v>
      </c>
      <c r="AL392" s="26" t="n">
        <v>0</v>
      </c>
      <c r="AM392" s="27" t="s">
        <v>106</v>
      </c>
      <c r="AN392" s="28" t="s">
        <v>1028</v>
      </c>
      <c r="AO392" s="28" t="s">
        <v>1028</v>
      </c>
      <c r="AP392" s="29" t="n">
        <v>44376</v>
      </c>
      <c r="AQ392" s="29" t="n">
        <f aca="false">AP392+60</f>
        <v>44436</v>
      </c>
      <c r="AR392" s="29" t="n">
        <v>44444</v>
      </c>
      <c r="AS392" s="30" t="n">
        <v>44436</v>
      </c>
      <c r="AT392" s="31"/>
      <c r="AU392" s="32" t="s">
        <v>1341</v>
      </c>
      <c r="AV392" s="21"/>
      <c r="AW392" s="27"/>
      <c r="AX392" s="33" t="s">
        <v>1933</v>
      </c>
      <c r="AY392" s="33" t="s">
        <v>1931</v>
      </c>
      <c r="AZ392" s="21" t="n">
        <v>10021936001</v>
      </c>
      <c r="BA392" s="21" t="s">
        <v>1934</v>
      </c>
      <c r="BB392" s="21" t="s">
        <v>991</v>
      </c>
      <c r="BC392" s="21" t="s">
        <v>1023</v>
      </c>
      <c r="BD392" s="21" t="s">
        <v>975</v>
      </c>
      <c r="BE392" s="21" t="s">
        <v>88</v>
      </c>
      <c r="BF392" s="21"/>
      <c r="BG392" s="21"/>
      <c r="BH392" s="21" t="s">
        <v>976</v>
      </c>
      <c r="BI392" s="21" t="s">
        <v>977</v>
      </c>
      <c r="BJ392" s="21" t="n">
        <v>86</v>
      </c>
      <c r="BK392" s="21" t="n">
        <v>20</v>
      </c>
      <c r="BL392" s="21" t="n">
        <f aca="false">BJ392*BK392</f>
        <v>1720</v>
      </c>
      <c r="BM392" s="21"/>
      <c r="BN392" s="21" t="n">
        <v>6103420001</v>
      </c>
      <c r="BO392" s="21" t="n">
        <v>94513311</v>
      </c>
      <c r="BP392" s="36" t="n">
        <v>44369</v>
      </c>
    </row>
    <row r="393" customFormat="false" ht="14.45" hidden="false" customHeight="false" outlineLevel="0" collapsed="false">
      <c r="A393" s="21" t="n">
        <v>2000</v>
      </c>
      <c r="B393" s="21" t="n">
        <v>100280860</v>
      </c>
      <c r="C393" s="21" t="n">
        <v>10</v>
      </c>
      <c r="D393" s="21" t="s">
        <v>1164</v>
      </c>
      <c r="E393" s="21" t="s">
        <v>961</v>
      </c>
      <c r="F393" s="21" t="s">
        <v>962</v>
      </c>
      <c r="G393" s="21" t="s">
        <v>68</v>
      </c>
      <c r="H393" s="21" t="n">
        <v>135388</v>
      </c>
      <c r="I393" s="21" t="s">
        <v>69</v>
      </c>
      <c r="J393" s="21" t="s">
        <v>100</v>
      </c>
      <c r="K393" s="21" t="s">
        <v>963</v>
      </c>
      <c r="L393" s="21" t="s">
        <v>1018</v>
      </c>
      <c r="M393" s="21" t="s">
        <v>1019</v>
      </c>
      <c r="N393" s="21" t="s">
        <v>1935</v>
      </c>
      <c r="O393" s="21" t="n">
        <v>10021635</v>
      </c>
      <c r="P393" s="22" t="n">
        <v>10021635001</v>
      </c>
      <c r="Q393" s="21" t="s">
        <v>94</v>
      </c>
      <c r="R393" s="21" t="s">
        <v>991</v>
      </c>
      <c r="S393" s="21"/>
      <c r="T393" s="21" t="n">
        <v>6204623990</v>
      </c>
      <c r="U393" s="21" t="s">
        <v>1761</v>
      </c>
      <c r="V393" s="21" t="s">
        <v>1761</v>
      </c>
      <c r="W393" s="21" t="s">
        <v>1761</v>
      </c>
      <c r="X393" s="21" t="s">
        <v>1027</v>
      </c>
      <c r="Y393" s="21" t="n">
        <v>80</v>
      </c>
      <c r="Z393" s="21"/>
      <c r="AA393" s="21" t="n">
        <v>6757697</v>
      </c>
      <c r="AB393" s="21" t="s">
        <v>105</v>
      </c>
      <c r="AC393" s="23" t="n">
        <v>16.25</v>
      </c>
      <c r="AD393" s="23" t="n">
        <v>1300</v>
      </c>
      <c r="AE393" s="21" t="s">
        <v>1935</v>
      </c>
      <c r="AF393" s="25" t="n">
        <v>130</v>
      </c>
      <c r="AG393" s="25" t="n">
        <v>287.69</v>
      </c>
      <c r="AH393" s="25" t="n">
        <v>8.45</v>
      </c>
      <c r="AI393" s="26" t="n">
        <v>80</v>
      </c>
      <c r="AJ393" s="26" t="n">
        <v>23</v>
      </c>
      <c r="AK393" s="26" t="n">
        <v>57</v>
      </c>
      <c r="AL393" s="26" t="n">
        <v>0</v>
      </c>
      <c r="AM393" s="27" t="s">
        <v>106</v>
      </c>
      <c r="AN393" s="28" t="s">
        <v>1028</v>
      </c>
      <c r="AO393" s="28" t="s">
        <v>1028</v>
      </c>
      <c r="AP393" s="29" t="n">
        <v>44376</v>
      </c>
      <c r="AQ393" s="29" t="n">
        <f aca="false">AP393+60</f>
        <v>44436</v>
      </c>
      <c r="AR393" s="29" t="n">
        <v>44444</v>
      </c>
      <c r="AS393" s="30" t="n">
        <v>44436</v>
      </c>
      <c r="AT393" s="31"/>
      <c r="AU393" s="32" t="s">
        <v>997</v>
      </c>
      <c r="AV393" s="21"/>
      <c r="AW393" s="27"/>
      <c r="AX393" s="33" t="s">
        <v>1936</v>
      </c>
      <c r="AY393" s="33" t="s">
        <v>1935</v>
      </c>
      <c r="AZ393" s="21" t="n">
        <v>10021635001</v>
      </c>
      <c r="BA393" s="21" t="s">
        <v>1937</v>
      </c>
      <c r="BB393" s="21" t="s">
        <v>991</v>
      </c>
      <c r="BC393" s="21" t="s">
        <v>1023</v>
      </c>
      <c r="BD393" s="21" t="s">
        <v>201</v>
      </c>
      <c r="BE393" s="21" t="s">
        <v>1938</v>
      </c>
      <c r="BF393" s="21"/>
      <c r="BG393" s="21"/>
      <c r="BH393" s="21" t="s">
        <v>976</v>
      </c>
      <c r="BI393" s="21" t="s">
        <v>977</v>
      </c>
      <c r="BJ393" s="21" t="n">
        <v>80</v>
      </c>
      <c r="BK393" s="21" t="n">
        <v>16.25</v>
      </c>
      <c r="BL393" s="21" t="n">
        <f aca="false">BJ393*BK393</f>
        <v>1300</v>
      </c>
      <c r="BM393" s="21"/>
      <c r="BN393" s="21" t="n">
        <v>6104620000</v>
      </c>
      <c r="BO393" s="21" t="n">
        <v>94513311</v>
      </c>
      <c r="BP393" s="36" t="n">
        <v>44369</v>
      </c>
    </row>
    <row r="394" customFormat="false" ht="14.45" hidden="false" customHeight="false" outlineLevel="0" collapsed="false">
      <c r="A394" s="21" t="n">
        <v>2000</v>
      </c>
      <c r="B394" s="21" t="n">
        <v>100280862</v>
      </c>
      <c r="C394" s="21" t="n">
        <v>10</v>
      </c>
      <c r="D394" s="21" t="s">
        <v>1164</v>
      </c>
      <c r="E394" s="21" t="s">
        <v>961</v>
      </c>
      <c r="F394" s="21" t="s">
        <v>962</v>
      </c>
      <c r="G394" s="21" t="s">
        <v>68</v>
      </c>
      <c r="H394" s="21" t="n">
        <v>135388</v>
      </c>
      <c r="I394" s="21" t="s">
        <v>69</v>
      </c>
      <c r="J394" s="21" t="s">
        <v>100</v>
      </c>
      <c r="K394" s="21" t="s">
        <v>963</v>
      </c>
      <c r="L394" s="21" t="s">
        <v>964</v>
      </c>
      <c r="M394" s="21" t="s">
        <v>1176</v>
      </c>
      <c r="N394" s="21" t="s">
        <v>1939</v>
      </c>
      <c r="O394" s="21" t="n">
        <v>10021987</v>
      </c>
      <c r="P394" s="22" t="n">
        <v>10021987281</v>
      </c>
      <c r="Q394" s="21" t="s">
        <v>158</v>
      </c>
      <c r="R394" s="21" t="s">
        <v>1043</v>
      </c>
      <c r="S394" s="21"/>
      <c r="T394" s="21" t="n">
        <v>6202131010</v>
      </c>
      <c r="U394" s="21" t="s">
        <v>1501</v>
      </c>
      <c r="V394" s="21" t="s">
        <v>1501</v>
      </c>
      <c r="W394" s="21" t="s">
        <v>1896</v>
      </c>
      <c r="X394" s="21" t="s">
        <v>1897</v>
      </c>
      <c r="Y394" s="21" t="n">
        <v>65</v>
      </c>
      <c r="Z394" s="21"/>
      <c r="AA394" s="21" t="n">
        <v>6757697</v>
      </c>
      <c r="AB394" s="21" t="s">
        <v>105</v>
      </c>
      <c r="AC394" s="23" t="n">
        <v>55</v>
      </c>
      <c r="AD394" s="23" t="n">
        <v>3575</v>
      </c>
      <c r="AE394" s="21" t="s">
        <v>1939</v>
      </c>
      <c r="AF394" s="25" t="n">
        <v>357.5</v>
      </c>
      <c r="AG394" s="25" t="n">
        <v>791.1475</v>
      </c>
      <c r="AH394" s="25" t="n">
        <v>23.2375</v>
      </c>
      <c r="AI394" s="26" t="n">
        <v>65</v>
      </c>
      <c r="AJ394" s="26" t="n">
        <v>18</v>
      </c>
      <c r="AK394" s="26" t="n">
        <v>47</v>
      </c>
      <c r="AL394" s="26" t="n">
        <v>0</v>
      </c>
      <c r="AM394" s="27" t="s">
        <v>106</v>
      </c>
      <c r="AN394" s="28" t="s">
        <v>1503</v>
      </c>
      <c r="AO394" s="28" t="s">
        <v>1898</v>
      </c>
      <c r="AP394" s="29" t="n">
        <v>44406</v>
      </c>
      <c r="AQ394" s="29" t="n">
        <v>44416</v>
      </c>
      <c r="AR394" s="29" t="n">
        <v>44449</v>
      </c>
      <c r="AS394" s="30" t="n">
        <v>44467</v>
      </c>
      <c r="AT394" s="31"/>
      <c r="AU394" s="32" t="s">
        <v>1904</v>
      </c>
      <c r="AV394" s="21"/>
      <c r="AW394" s="27"/>
      <c r="AX394" s="33" t="s">
        <v>1940</v>
      </c>
      <c r="AY394" s="33" t="s">
        <v>1939</v>
      </c>
      <c r="AZ394" s="21" t="n">
        <v>10021987281</v>
      </c>
      <c r="BA394" s="21" t="s">
        <v>1941</v>
      </c>
      <c r="BB394" s="21" t="s">
        <v>1043</v>
      </c>
      <c r="BC394" s="21" t="s">
        <v>1182</v>
      </c>
      <c r="BD394" s="21" t="s">
        <v>201</v>
      </c>
      <c r="BE394" s="21" t="s">
        <v>118</v>
      </c>
      <c r="BF394" s="21" t="s">
        <v>1907</v>
      </c>
      <c r="BG394" s="21"/>
      <c r="BH394" s="21" t="s">
        <v>976</v>
      </c>
      <c r="BI394" s="21" t="s">
        <v>977</v>
      </c>
      <c r="BJ394" s="21" t="n">
        <v>65</v>
      </c>
      <c r="BK394" s="21" t="n">
        <v>55</v>
      </c>
      <c r="BL394" s="21" t="n">
        <f aca="false">BJ394*BK394</f>
        <v>3575</v>
      </c>
      <c r="BM394" s="21"/>
      <c r="BN394" s="21" t="n">
        <v>6202930000</v>
      </c>
      <c r="BO394" s="21"/>
    </row>
    <row r="395" customFormat="false" ht="14.45" hidden="false" customHeight="false" outlineLevel="0" collapsed="false">
      <c r="A395" s="21" t="n">
        <v>2000</v>
      </c>
      <c r="B395" s="21" t="n">
        <v>100280863</v>
      </c>
      <c r="C395" s="21" t="n">
        <v>10</v>
      </c>
      <c r="D395" s="21" t="s">
        <v>1164</v>
      </c>
      <c r="E395" s="21" t="s">
        <v>961</v>
      </c>
      <c r="F395" s="21" t="s">
        <v>962</v>
      </c>
      <c r="G395" s="21" t="s">
        <v>68</v>
      </c>
      <c r="H395" s="21" t="n">
        <v>135388</v>
      </c>
      <c r="I395" s="21" t="s">
        <v>69</v>
      </c>
      <c r="J395" s="21" t="s">
        <v>100</v>
      </c>
      <c r="K395" s="21" t="s">
        <v>963</v>
      </c>
      <c r="L395" s="21" t="s">
        <v>964</v>
      </c>
      <c r="M395" s="21" t="s">
        <v>1176</v>
      </c>
      <c r="N395" s="21" t="s">
        <v>1942</v>
      </c>
      <c r="O395" s="21" t="n">
        <v>10021987</v>
      </c>
      <c r="P395" s="22" t="n">
        <v>10021987001</v>
      </c>
      <c r="Q395" s="21" t="s">
        <v>94</v>
      </c>
      <c r="R395" s="21" t="s">
        <v>991</v>
      </c>
      <c r="S395" s="21"/>
      <c r="T395" s="21" t="n">
        <v>6202131010</v>
      </c>
      <c r="U395" s="21" t="s">
        <v>1501</v>
      </c>
      <c r="V395" s="21" t="s">
        <v>1501</v>
      </c>
      <c r="W395" s="21" t="s">
        <v>1896</v>
      </c>
      <c r="X395" s="21" t="s">
        <v>1897</v>
      </c>
      <c r="Y395" s="21" t="n">
        <v>86</v>
      </c>
      <c r="Z395" s="21"/>
      <c r="AA395" s="21" t="n">
        <v>6757697</v>
      </c>
      <c r="AB395" s="21" t="s">
        <v>105</v>
      </c>
      <c r="AC395" s="23" t="n">
        <v>55</v>
      </c>
      <c r="AD395" s="23" t="n">
        <v>4730</v>
      </c>
      <c r="AE395" s="21" t="s">
        <v>1942</v>
      </c>
      <c r="AF395" s="25" t="n">
        <v>473</v>
      </c>
      <c r="AG395" s="25" t="n">
        <v>1046.749</v>
      </c>
      <c r="AH395" s="25" t="n">
        <v>30.745</v>
      </c>
      <c r="AI395" s="26" t="n">
        <v>86</v>
      </c>
      <c r="AJ395" s="26" t="n">
        <v>30</v>
      </c>
      <c r="AK395" s="26" t="n">
        <v>56</v>
      </c>
      <c r="AL395" s="26" t="n">
        <v>0</v>
      </c>
      <c r="AM395" s="27" t="s">
        <v>106</v>
      </c>
      <c r="AN395" s="28" t="s">
        <v>1503</v>
      </c>
      <c r="AO395" s="28" t="s">
        <v>1898</v>
      </c>
      <c r="AP395" s="29" t="n">
        <v>44406</v>
      </c>
      <c r="AQ395" s="29" t="n">
        <v>44416</v>
      </c>
      <c r="AR395" s="29" t="n">
        <v>44449</v>
      </c>
      <c r="AS395" s="30" t="n">
        <v>44467</v>
      </c>
      <c r="AT395" s="31"/>
      <c r="AU395" s="32" t="s">
        <v>1904</v>
      </c>
      <c r="AV395" s="21"/>
      <c r="AW395" s="27"/>
      <c r="AX395" s="33" t="s">
        <v>1943</v>
      </c>
      <c r="AY395" s="33" t="s">
        <v>1942</v>
      </c>
      <c r="AZ395" s="21" t="n">
        <v>10021987001</v>
      </c>
      <c r="BA395" s="21" t="s">
        <v>1944</v>
      </c>
      <c r="BB395" s="21" t="s">
        <v>991</v>
      </c>
      <c r="BC395" s="21" t="s">
        <v>1182</v>
      </c>
      <c r="BD395" s="21" t="s">
        <v>201</v>
      </c>
      <c r="BE395" s="21" t="s">
        <v>118</v>
      </c>
      <c r="BF395" s="21" t="s">
        <v>1907</v>
      </c>
      <c r="BG395" s="21"/>
      <c r="BH395" s="21" t="s">
        <v>976</v>
      </c>
      <c r="BI395" s="21" t="s">
        <v>977</v>
      </c>
      <c r="BJ395" s="21" t="n">
        <v>86</v>
      </c>
      <c r="BK395" s="21" t="n">
        <v>55</v>
      </c>
      <c r="BL395" s="21" t="n">
        <f aca="false">BJ395*BK395</f>
        <v>4730</v>
      </c>
      <c r="BM395" s="21"/>
      <c r="BN395" s="21" t="n">
        <v>6202930000</v>
      </c>
      <c r="BO395" s="21"/>
    </row>
    <row r="396" customFormat="false" ht="14.45" hidden="false" customHeight="false" outlineLevel="0" collapsed="false">
      <c r="A396" s="21" t="n">
        <v>2000</v>
      </c>
      <c r="B396" s="21" t="n">
        <v>100280864</v>
      </c>
      <c r="C396" s="21" t="n">
        <v>10</v>
      </c>
      <c r="D396" s="21" t="s">
        <v>1164</v>
      </c>
      <c r="E396" s="21" t="s">
        <v>961</v>
      </c>
      <c r="F396" s="21" t="s">
        <v>962</v>
      </c>
      <c r="G396" s="21" t="s">
        <v>68</v>
      </c>
      <c r="H396" s="21" t="n">
        <v>135388</v>
      </c>
      <c r="I396" s="21" t="s">
        <v>69</v>
      </c>
      <c r="J396" s="21" t="s">
        <v>100</v>
      </c>
      <c r="K396" s="21" t="s">
        <v>963</v>
      </c>
      <c r="L396" s="21" t="s">
        <v>964</v>
      </c>
      <c r="M396" s="21" t="s">
        <v>1176</v>
      </c>
      <c r="N396" s="21" t="s">
        <v>1945</v>
      </c>
      <c r="O396" s="21" t="n">
        <v>10021987</v>
      </c>
      <c r="P396" s="22" t="n">
        <v>10021987368</v>
      </c>
      <c r="Q396" s="21" t="s">
        <v>1422</v>
      </c>
      <c r="R396" s="21" t="s">
        <v>1946</v>
      </c>
      <c r="S396" s="21"/>
      <c r="T396" s="21" t="n">
        <v>6202131010</v>
      </c>
      <c r="U396" s="21" t="s">
        <v>1501</v>
      </c>
      <c r="V396" s="21" t="s">
        <v>1501</v>
      </c>
      <c r="W396" s="21" t="s">
        <v>1896</v>
      </c>
      <c r="X396" s="21" t="s">
        <v>1897</v>
      </c>
      <c r="Y396" s="21" t="n">
        <v>47</v>
      </c>
      <c r="Z396" s="21"/>
      <c r="AA396" s="21" t="n">
        <v>6757697</v>
      </c>
      <c r="AB396" s="21" t="s">
        <v>105</v>
      </c>
      <c r="AC396" s="23" t="n">
        <v>55</v>
      </c>
      <c r="AD396" s="23" t="n">
        <v>2585</v>
      </c>
      <c r="AE396" s="21" t="s">
        <v>1945</v>
      </c>
      <c r="AF396" s="25" t="n">
        <v>258.5</v>
      </c>
      <c r="AG396" s="25" t="n">
        <v>572.0605</v>
      </c>
      <c r="AH396" s="25" t="n">
        <v>16.8025</v>
      </c>
      <c r="AI396" s="26" t="n">
        <v>47</v>
      </c>
      <c r="AJ396" s="26" t="n">
        <v>0</v>
      </c>
      <c r="AK396" s="26" t="n">
        <v>47</v>
      </c>
      <c r="AL396" s="26" t="n">
        <v>0</v>
      </c>
      <c r="AM396" s="27" t="s">
        <v>106</v>
      </c>
      <c r="AN396" s="28" t="s">
        <v>1503</v>
      </c>
      <c r="AO396" s="28" t="s">
        <v>1898</v>
      </c>
      <c r="AP396" s="29" t="n">
        <v>44406</v>
      </c>
      <c r="AQ396" s="29" t="n">
        <v>44416</v>
      </c>
      <c r="AR396" s="29" t="n">
        <v>44449</v>
      </c>
      <c r="AS396" s="30" t="n">
        <v>44467</v>
      </c>
      <c r="AT396" s="31"/>
      <c r="AU396" s="32" t="s">
        <v>1904</v>
      </c>
      <c r="AV396" s="21"/>
      <c r="AW396" s="27"/>
      <c r="AX396" s="33" t="s">
        <v>1947</v>
      </c>
      <c r="AY396" s="33" t="s">
        <v>1945</v>
      </c>
      <c r="AZ396" s="21" t="n">
        <v>10021987368</v>
      </c>
      <c r="BA396" s="21" t="s">
        <v>1948</v>
      </c>
      <c r="BB396" s="21" t="s">
        <v>1946</v>
      </c>
      <c r="BC396" s="21" t="s">
        <v>1182</v>
      </c>
      <c r="BD396" s="21" t="s">
        <v>201</v>
      </c>
      <c r="BE396" s="21" t="s">
        <v>118</v>
      </c>
      <c r="BF396" s="21" t="s">
        <v>1907</v>
      </c>
      <c r="BG396" s="21"/>
      <c r="BH396" s="21" t="s">
        <v>976</v>
      </c>
      <c r="BI396" s="21" t="s">
        <v>977</v>
      </c>
      <c r="BJ396" s="21" t="n">
        <v>47</v>
      </c>
      <c r="BK396" s="21" t="n">
        <v>55</v>
      </c>
      <c r="BL396" s="21" t="n">
        <f aca="false">BJ396*BK396</f>
        <v>2585</v>
      </c>
      <c r="BM396" s="21"/>
      <c r="BN396" s="21" t="n">
        <v>6202930000</v>
      </c>
      <c r="BO396" s="21"/>
    </row>
    <row r="397" customFormat="false" ht="14.45" hidden="false" customHeight="false" outlineLevel="0" collapsed="false">
      <c r="A397" s="21" t="n">
        <v>2000</v>
      </c>
      <c r="B397" s="21" t="n">
        <v>100280865</v>
      </c>
      <c r="C397" s="21" t="n">
        <v>10</v>
      </c>
      <c r="D397" s="21" t="s">
        <v>1164</v>
      </c>
      <c r="E397" s="21" t="s">
        <v>961</v>
      </c>
      <c r="F397" s="21" t="s">
        <v>962</v>
      </c>
      <c r="G397" s="21" t="s">
        <v>68</v>
      </c>
      <c r="H397" s="21" t="n">
        <v>135388</v>
      </c>
      <c r="I397" s="21" t="s">
        <v>69</v>
      </c>
      <c r="J397" s="21" t="s">
        <v>100</v>
      </c>
      <c r="K397" s="21" t="s">
        <v>963</v>
      </c>
      <c r="L397" s="21" t="s">
        <v>964</v>
      </c>
      <c r="M397" s="21" t="s">
        <v>1176</v>
      </c>
      <c r="N397" s="21" t="s">
        <v>1949</v>
      </c>
      <c r="O397" s="21" t="n">
        <v>10021998</v>
      </c>
      <c r="P397" s="22" t="n">
        <v>10021998001</v>
      </c>
      <c r="Q397" s="21" t="s">
        <v>94</v>
      </c>
      <c r="R397" s="21" t="s">
        <v>991</v>
      </c>
      <c r="S397" s="21"/>
      <c r="T397" s="21" t="n">
        <v>6202930000</v>
      </c>
      <c r="U397" s="21" t="s">
        <v>1501</v>
      </c>
      <c r="V397" s="21" t="s">
        <v>1501</v>
      </c>
      <c r="W397" s="21" t="s">
        <v>1896</v>
      </c>
      <c r="X397" s="21" t="s">
        <v>1897</v>
      </c>
      <c r="Y397" s="21" t="n">
        <v>125</v>
      </c>
      <c r="Z397" s="21"/>
      <c r="AA397" s="21" t="n">
        <v>6757697</v>
      </c>
      <c r="AB397" s="21" t="s">
        <v>105</v>
      </c>
      <c r="AC397" s="23" t="n">
        <v>37.5</v>
      </c>
      <c r="AD397" s="23" t="n">
        <v>4687.5</v>
      </c>
      <c r="AE397" s="21" t="s">
        <v>1949</v>
      </c>
      <c r="AF397" s="25" t="n">
        <v>468.75</v>
      </c>
      <c r="AG397" s="25" t="n">
        <v>1037.34375</v>
      </c>
      <c r="AH397" s="25" t="n">
        <v>30.46875</v>
      </c>
      <c r="AI397" s="26" t="n">
        <v>125</v>
      </c>
      <c r="AJ397" s="26" t="n">
        <v>45</v>
      </c>
      <c r="AK397" s="26" t="n">
        <v>80</v>
      </c>
      <c r="AL397" s="26" t="n">
        <v>0</v>
      </c>
      <c r="AM397" s="27" t="s">
        <v>106</v>
      </c>
      <c r="AN397" s="28" t="s">
        <v>1503</v>
      </c>
      <c r="AO397" s="28" t="s">
        <v>1898</v>
      </c>
      <c r="AP397" s="29" t="n">
        <v>44406</v>
      </c>
      <c r="AQ397" s="29" t="n">
        <v>44416</v>
      </c>
      <c r="AR397" s="29" t="n">
        <v>44449</v>
      </c>
      <c r="AS397" s="30" t="n">
        <v>44467</v>
      </c>
      <c r="AT397" s="31"/>
      <c r="AU397" s="32" t="s">
        <v>1904</v>
      </c>
      <c r="AV397" s="21"/>
      <c r="AW397" s="27"/>
      <c r="AX397" s="33" t="s">
        <v>1950</v>
      </c>
      <c r="AY397" s="33" t="s">
        <v>1949</v>
      </c>
      <c r="AZ397" s="21" t="n">
        <v>10021998001</v>
      </c>
      <c r="BA397" s="21" t="s">
        <v>1951</v>
      </c>
      <c r="BB397" s="21" t="s">
        <v>991</v>
      </c>
      <c r="BC397" s="21" t="s">
        <v>1182</v>
      </c>
      <c r="BD397" s="21" t="s">
        <v>201</v>
      </c>
      <c r="BE397" s="21" t="s">
        <v>118</v>
      </c>
      <c r="BF397" s="21" t="s">
        <v>1907</v>
      </c>
      <c r="BG397" s="21"/>
      <c r="BH397" s="21" t="s">
        <v>976</v>
      </c>
      <c r="BI397" s="21" t="s">
        <v>977</v>
      </c>
      <c r="BJ397" s="21" t="n">
        <v>125</v>
      </c>
      <c r="BK397" s="21" t="n">
        <v>37.5</v>
      </c>
      <c r="BL397" s="21" t="n">
        <f aca="false">BJ397*BK397</f>
        <v>4687.5</v>
      </c>
      <c r="BM397" s="21"/>
      <c r="BN397" s="21" t="n">
        <v>6202930000</v>
      </c>
      <c r="BO397" s="21"/>
    </row>
    <row r="398" customFormat="false" ht="14.45" hidden="false" customHeight="false" outlineLevel="0" collapsed="false">
      <c r="A398" s="21" t="n">
        <v>2000</v>
      </c>
      <c r="B398" s="21" t="n">
        <v>100280866</v>
      </c>
      <c r="C398" s="21" t="n">
        <v>10</v>
      </c>
      <c r="D398" s="21" t="s">
        <v>1164</v>
      </c>
      <c r="E398" s="21" t="s">
        <v>961</v>
      </c>
      <c r="F398" s="21" t="s">
        <v>962</v>
      </c>
      <c r="G398" s="21" t="s">
        <v>68</v>
      </c>
      <c r="H398" s="21" t="n">
        <v>135388</v>
      </c>
      <c r="I398" s="21" t="s">
        <v>69</v>
      </c>
      <c r="J398" s="21" t="s">
        <v>100</v>
      </c>
      <c r="K398" s="21" t="s">
        <v>963</v>
      </c>
      <c r="L398" s="21" t="s">
        <v>964</v>
      </c>
      <c r="M398" s="21" t="s">
        <v>1176</v>
      </c>
      <c r="N398" s="21" t="s">
        <v>1952</v>
      </c>
      <c r="O398" s="21" t="n">
        <v>10021998</v>
      </c>
      <c r="P398" s="22" t="n">
        <v>10021998281</v>
      </c>
      <c r="Q398" s="21" t="s">
        <v>158</v>
      </c>
      <c r="R398" s="21" t="s">
        <v>1043</v>
      </c>
      <c r="S398" s="21"/>
      <c r="T398" s="21" t="n">
        <v>6202930000</v>
      </c>
      <c r="U398" s="21" t="s">
        <v>1501</v>
      </c>
      <c r="V398" s="21" t="s">
        <v>1501</v>
      </c>
      <c r="W398" s="21" t="s">
        <v>1896</v>
      </c>
      <c r="X398" s="21" t="s">
        <v>1897</v>
      </c>
      <c r="Y398" s="21" t="n">
        <v>97</v>
      </c>
      <c r="Z398" s="21"/>
      <c r="AA398" s="21" t="n">
        <v>6757697</v>
      </c>
      <c r="AB398" s="21" t="s">
        <v>105</v>
      </c>
      <c r="AC398" s="23" t="n">
        <v>37.5</v>
      </c>
      <c r="AD398" s="23" t="n">
        <v>3637.5</v>
      </c>
      <c r="AE398" s="21" t="s">
        <v>1952</v>
      </c>
      <c r="AF398" s="25" t="n">
        <v>363.75</v>
      </c>
      <c r="AG398" s="25" t="n">
        <v>804.97875</v>
      </c>
      <c r="AH398" s="25" t="n">
        <v>23.64375</v>
      </c>
      <c r="AI398" s="26" t="n">
        <v>97</v>
      </c>
      <c r="AJ398" s="26" t="n">
        <v>45</v>
      </c>
      <c r="AK398" s="26" t="n">
        <v>52</v>
      </c>
      <c r="AL398" s="26" t="n">
        <v>0</v>
      </c>
      <c r="AM398" s="27" t="s">
        <v>106</v>
      </c>
      <c r="AN398" s="28" t="s">
        <v>1503</v>
      </c>
      <c r="AO398" s="28" t="s">
        <v>1898</v>
      </c>
      <c r="AP398" s="29" t="n">
        <v>44406</v>
      </c>
      <c r="AQ398" s="29" t="n">
        <v>44416</v>
      </c>
      <c r="AR398" s="29" t="n">
        <v>44449</v>
      </c>
      <c r="AS398" s="30" t="n">
        <v>44467</v>
      </c>
      <c r="AT398" s="31"/>
      <c r="AU398" s="32" t="s">
        <v>1904</v>
      </c>
      <c r="AV398" s="21"/>
      <c r="AW398" s="27"/>
      <c r="AX398" s="33" t="s">
        <v>1953</v>
      </c>
      <c r="AY398" s="33" t="s">
        <v>1952</v>
      </c>
      <c r="AZ398" s="21" t="n">
        <v>10021998281</v>
      </c>
      <c r="BA398" s="21" t="s">
        <v>1954</v>
      </c>
      <c r="BB398" s="21" t="s">
        <v>1043</v>
      </c>
      <c r="BC398" s="21" t="s">
        <v>1182</v>
      </c>
      <c r="BD398" s="21" t="s">
        <v>201</v>
      </c>
      <c r="BE398" s="21" t="s">
        <v>118</v>
      </c>
      <c r="BF398" s="21" t="s">
        <v>1907</v>
      </c>
      <c r="BG398" s="21"/>
      <c r="BH398" s="21" t="s">
        <v>976</v>
      </c>
      <c r="BI398" s="21" t="s">
        <v>977</v>
      </c>
      <c r="BJ398" s="21" t="n">
        <v>97</v>
      </c>
      <c r="BK398" s="21" t="n">
        <v>37.5</v>
      </c>
      <c r="BL398" s="21" t="n">
        <f aca="false">BJ398*BK398</f>
        <v>3637.5</v>
      </c>
      <c r="BM398" s="21"/>
      <c r="BN398" s="21" t="n">
        <v>6202930000</v>
      </c>
      <c r="BO398" s="21"/>
    </row>
    <row r="399" customFormat="false" ht="14.45" hidden="false" customHeight="false" outlineLevel="0" collapsed="false">
      <c r="A399" s="21" t="n">
        <v>2000</v>
      </c>
      <c r="B399" s="21" t="n">
        <v>100288556</v>
      </c>
      <c r="C399" s="21" t="n">
        <v>10</v>
      </c>
      <c r="D399" s="21" t="s">
        <v>1164</v>
      </c>
      <c r="E399" s="21" t="s">
        <v>961</v>
      </c>
      <c r="F399" s="21" t="s">
        <v>962</v>
      </c>
      <c r="G399" s="21" t="s">
        <v>68</v>
      </c>
      <c r="H399" s="21" t="n">
        <v>135388</v>
      </c>
      <c r="I399" s="21" t="s">
        <v>69</v>
      </c>
      <c r="J399" s="21" t="s">
        <v>100</v>
      </c>
      <c r="K399" s="21" t="s">
        <v>963</v>
      </c>
      <c r="L399" s="21" t="s">
        <v>1018</v>
      </c>
      <c r="M399" s="21" t="s">
        <v>1019</v>
      </c>
      <c r="N399" s="21" t="s">
        <v>1955</v>
      </c>
      <c r="O399" s="21" t="n">
        <v>10021936</v>
      </c>
      <c r="P399" s="22" t="n">
        <v>10021936212</v>
      </c>
      <c r="Q399" s="21" t="s">
        <v>700</v>
      </c>
      <c r="R399" s="21" t="s">
        <v>1207</v>
      </c>
      <c r="S399" s="21"/>
      <c r="T399" s="21" t="n">
        <v>6203423500</v>
      </c>
      <c r="U399" s="21" t="s">
        <v>1956</v>
      </c>
      <c r="V399" s="21" t="s">
        <v>1956</v>
      </c>
      <c r="W399" s="21" t="s">
        <v>1521</v>
      </c>
      <c r="X399" s="21" t="s">
        <v>1027</v>
      </c>
      <c r="Y399" s="21" t="n">
        <v>65</v>
      </c>
      <c r="Z399" s="21"/>
      <c r="AA399" s="21" t="n">
        <v>6757697</v>
      </c>
      <c r="AB399" s="21" t="s">
        <v>105</v>
      </c>
      <c r="AC399" s="23" t="n">
        <v>20</v>
      </c>
      <c r="AD399" s="23" t="n">
        <v>1300</v>
      </c>
      <c r="AE399" s="21" t="s">
        <v>1955</v>
      </c>
      <c r="AF399" s="25" t="n">
        <v>130</v>
      </c>
      <c r="AG399" s="25" t="n">
        <v>287.69</v>
      </c>
      <c r="AH399" s="25" t="n">
        <v>8.45</v>
      </c>
      <c r="AI399" s="26" t="n">
        <v>65</v>
      </c>
      <c r="AJ399" s="26" t="n">
        <v>0</v>
      </c>
      <c r="AK399" s="26" t="n">
        <v>65</v>
      </c>
      <c r="AL399" s="26" t="n">
        <v>0</v>
      </c>
      <c r="AM399" s="27" t="s">
        <v>106</v>
      </c>
      <c r="AN399" s="28" t="s">
        <v>1503</v>
      </c>
      <c r="AO399" s="28" t="s">
        <v>1898</v>
      </c>
      <c r="AP399" s="29" t="n">
        <v>44406</v>
      </c>
      <c r="AQ399" s="29" t="n">
        <v>44416</v>
      </c>
      <c r="AR399" s="29" t="n">
        <v>44449</v>
      </c>
      <c r="AS399" s="30" t="n">
        <v>44467</v>
      </c>
      <c r="AT399" s="31"/>
      <c r="AU399" s="32" t="s">
        <v>1341</v>
      </c>
      <c r="AV399" s="21"/>
      <c r="AW399" s="27"/>
      <c r="AX399" s="33" t="s">
        <v>1957</v>
      </c>
      <c r="AY399" s="33" t="s">
        <v>1955</v>
      </c>
      <c r="AZ399" s="21" t="n">
        <v>10021936212</v>
      </c>
      <c r="BA399" s="21" t="s">
        <v>1958</v>
      </c>
      <c r="BB399" s="21" t="s">
        <v>1207</v>
      </c>
      <c r="BC399" s="21" t="s">
        <v>1023</v>
      </c>
      <c r="BD399" s="21" t="s">
        <v>975</v>
      </c>
      <c r="BE399" s="21" t="s">
        <v>88</v>
      </c>
      <c r="BF399" s="21"/>
      <c r="BG399" s="21"/>
      <c r="BH399" s="21" t="s">
        <v>976</v>
      </c>
      <c r="BI399" s="21" t="s">
        <v>977</v>
      </c>
      <c r="BJ399" s="21" t="n">
        <v>65</v>
      </c>
      <c r="BK399" s="21" t="n">
        <v>20</v>
      </c>
      <c r="BL399" s="21" t="n">
        <f aca="false">BJ399*BK399</f>
        <v>1300</v>
      </c>
      <c r="BM399" s="21"/>
      <c r="BN399" s="21" t="n">
        <v>6103420001</v>
      </c>
      <c r="BO399" s="21"/>
    </row>
    <row r="400" customFormat="false" ht="14.45" hidden="false" customHeight="false" outlineLevel="0" collapsed="false">
      <c r="A400" s="21" t="n">
        <v>2000</v>
      </c>
      <c r="B400" s="21" t="n">
        <v>100288557</v>
      </c>
      <c r="C400" s="21" t="n">
        <v>10</v>
      </c>
      <c r="D400" s="21" t="s">
        <v>1164</v>
      </c>
      <c r="E400" s="21" t="s">
        <v>961</v>
      </c>
      <c r="F400" s="21" t="s">
        <v>962</v>
      </c>
      <c r="G400" s="21" t="s">
        <v>68</v>
      </c>
      <c r="H400" s="21" t="n">
        <v>135388</v>
      </c>
      <c r="I400" s="21" t="s">
        <v>69</v>
      </c>
      <c r="J400" s="21" t="s">
        <v>100</v>
      </c>
      <c r="K400" s="21" t="s">
        <v>963</v>
      </c>
      <c r="L400" s="21" t="s">
        <v>964</v>
      </c>
      <c r="M400" s="21" t="s">
        <v>1171</v>
      </c>
      <c r="N400" s="21" t="s">
        <v>1959</v>
      </c>
      <c r="O400" s="21" t="n">
        <v>10022611</v>
      </c>
      <c r="P400" s="22" t="n">
        <v>10022611315</v>
      </c>
      <c r="Q400" s="21" t="s">
        <v>644</v>
      </c>
      <c r="R400" s="21" t="s">
        <v>1960</v>
      </c>
      <c r="S400" s="21"/>
      <c r="T400" s="21"/>
      <c r="U400" s="21" t="s">
        <v>1521</v>
      </c>
      <c r="V400" s="21" t="s">
        <v>1521</v>
      </c>
      <c r="W400" s="21" t="s">
        <v>1521</v>
      </c>
      <c r="X400" s="21" t="s">
        <v>1027</v>
      </c>
      <c r="Y400" s="21" t="n">
        <v>24</v>
      </c>
      <c r="Z400" s="21"/>
      <c r="AA400" s="21" t="n">
        <v>6757697</v>
      </c>
      <c r="AB400" s="21" t="s">
        <v>105</v>
      </c>
      <c r="AC400" s="23" t="n">
        <v>17.5</v>
      </c>
      <c r="AD400" s="23" t="n">
        <v>420</v>
      </c>
      <c r="AE400" s="21" t="s">
        <v>1959</v>
      </c>
      <c r="AF400" s="25" t="n">
        <v>42</v>
      </c>
      <c r="AG400" s="25" t="n">
        <v>92.946</v>
      </c>
      <c r="AH400" s="25" t="n">
        <v>2.73</v>
      </c>
      <c r="AI400" s="26" t="n">
        <v>24</v>
      </c>
      <c r="AJ400" s="26" t="n">
        <v>24</v>
      </c>
      <c r="AK400" s="26" t="n">
        <v>0</v>
      </c>
      <c r="AL400" s="26" t="n">
        <v>0</v>
      </c>
      <c r="AM400" s="27" t="s">
        <v>106</v>
      </c>
      <c r="AN400" s="28" t="s">
        <v>1898</v>
      </c>
      <c r="AO400" s="28" t="s">
        <v>1179</v>
      </c>
      <c r="AP400" s="29" t="n">
        <v>44418</v>
      </c>
      <c r="AQ400" s="29" t="n">
        <v>44467</v>
      </c>
      <c r="AR400" s="29" t="n">
        <v>44463</v>
      </c>
      <c r="AS400" s="30" t="n">
        <v>44464</v>
      </c>
      <c r="AT400" s="31"/>
      <c r="AU400" s="32" t="s">
        <v>1050</v>
      </c>
      <c r="AV400" s="21"/>
      <c r="AW400" s="27"/>
      <c r="AX400" s="33" t="s">
        <v>1961</v>
      </c>
      <c r="AY400" s="33" t="s">
        <v>1959</v>
      </c>
      <c r="AZ400" s="21" t="n">
        <v>10022611315</v>
      </c>
      <c r="BA400" s="21" t="s">
        <v>1962</v>
      </c>
      <c r="BB400" s="21" t="s">
        <v>1960</v>
      </c>
      <c r="BC400" s="21" t="s">
        <v>974</v>
      </c>
      <c r="BD400" s="21" t="s">
        <v>975</v>
      </c>
      <c r="BE400" s="21" t="s">
        <v>88</v>
      </c>
      <c r="BF400" s="21"/>
      <c r="BG400" s="21"/>
      <c r="BH400" s="21" t="s">
        <v>976</v>
      </c>
      <c r="BI400" s="21" t="s">
        <v>977</v>
      </c>
      <c r="BJ400" s="21" t="n">
        <v>24</v>
      </c>
      <c r="BK400" s="21" t="n">
        <v>17.5</v>
      </c>
      <c r="BL400" s="21" t="n">
        <f aca="false">BJ400*BK400</f>
        <v>420</v>
      </c>
      <c r="BM400" s="21"/>
      <c r="BN400" s="21" t="n">
        <v>6109100000</v>
      </c>
      <c r="BO400" s="21"/>
    </row>
    <row r="401" customFormat="false" ht="43.15" hidden="false" customHeight="false" outlineLevel="0" collapsed="false">
      <c r="A401" s="21" t="n">
        <v>2000</v>
      </c>
      <c r="B401" s="21" t="n">
        <v>100288526</v>
      </c>
      <c r="C401" s="21" t="n">
        <v>10</v>
      </c>
      <c r="D401" s="21" t="s">
        <v>1184</v>
      </c>
      <c r="E401" s="21" t="s">
        <v>1185</v>
      </c>
      <c r="F401" s="21" t="s">
        <v>962</v>
      </c>
      <c r="G401" s="21" t="s">
        <v>68</v>
      </c>
      <c r="H401" s="21" t="n">
        <v>135388</v>
      </c>
      <c r="I401" s="21" t="s">
        <v>69</v>
      </c>
      <c r="J401" s="21" t="s">
        <v>100</v>
      </c>
      <c r="K401" s="21" t="s">
        <v>1056</v>
      </c>
      <c r="L401" s="21" t="s">
        <v>1186</v>
      </c>
      <c r="M401" s="21" t="s">
        <v>1200</v>
      </c>
      <c r="N401" s="21" t="s">
        <v>1963</v>
      </c>
      <c r="O401" s="21" t="n">
        <v>10022710</v>
      </c>
      <c r="P401" s="22" t="n">
        <v>10022710433</v>
      </c>
      <c r="Q401" s="21" t="s">
        <v>1006</v>
      </c>
      <c r="R401" s="21" t="s">
        <v>1007</v>
      </c>
      <c r="S401" s="21"/>
      <c r="T401" s="21" t="n">
        <v>6505009090</v>
      </c>
      <c r="U401" s="21" t="s">
        <v>1964</v>
      </c>
      <c r="V401" s="21" t="s">
        <v>1964</v>
      </c>
      <c r="W401" s="21" t="s">
        <v>1761</v>
      </c>
      <c r="X401" s="21" t="s">
        <v>1027</v>
      </c>
      <c r="Y401" s="21" t="n">
        <v>72</v>
      </c>
      <c r="Z401" s="21"/>
      <c r="AA401" s="21" t="n">
        <v>6896813</v>
      </c>
      <c r="AB401" s="21" t="s">
        <v>873</v>
      </c>
      <c r="AC401" s="23" t="n">
        <v>8.75</v>
      </c>
      <c r="AD401" s="23" t="n">
        <v>630</v>
      </c>
      <c r="AE401" s="21" t="s">
        <v>1963</v>
      </c>
      <c r="AF401" s="25" t="n">
        <v>75.6</v>
      </c>
      <c r="AG401" s="25" t="n">
        <v>141.939</v>
      </c>
      <c r="AH401" s="25" t="n">
        <v>4.095</v>
      </c>
      <c r="AI401" s="26" t="n">
        <v>72</v>
      </c>
      <c r="AJ401" s="26"/>
      <c r="AK401" s="26"/>
      <c r="AL401" s="26"/>
      <c r="AM401" s="27" t="s">
        <v>81</v>
      </c>
      <c r="AN401" s="28" t="s">
        <v>1028</v>
      </c>
      <c r="AO401" s="28" t="s">
        <v>1028</v>
      </c>
      <c r="AP401" s="29" t="n">
        <v>44376</v>
      </c>
      <c r="AQ401" s="29" t="n">
        <f aca="false">AP401+60</f>
        <v>44436</v>
      </c>
      <c r="AR401" s="29" t="n">
        <v>44444</v>
      </c>
      <c r="AS401" s="30" t="n">
        <v>44436</v>
      </c>
      <c r="AT401" s="31" t="n">
        <v>44504</v>
      </c>
      <c r="AU401" s="32" t="s">
        <v>874</v>
      </c>
      <c r="AV401" s="21"/>
      <c r="AW401" s="27"/>
      <c r="AX401" s="33" t="s">
        <v>1965</v>
      </c>
      <c r="AY401" s="33" t="s">
        <v>1963</v>
      </c>
      <c r="AZ401" s="21" t="n">
        <v>10022710433</v>
      </c>
      <c r="BA401" s="21" t="s">
        <v>1966</v>
      </c>
      <c r="BB401" s="21" t="s">
        <v>1007</v>
      </c>
      <c r="BC401" s="21" t="s">
        <v>1191</v>
      </c>
      <c r="BD401" s="21" t="s">
        <v>87</v>
      </c>
      <c r="BE401" s="21" t="s">
        <v>88</v>
      </c>
      <c r="BF401" s="21"/>
      <c r="BG401" s="21"/>
      <c r="BH401" s="21" t="s">
        <v>976</v>
      </c>
      <c r="BI401" s="21" t="s">
        <v>1192</v>
      </c>
      <c r="BJ401" s="21" t="n">
        <v>72</v>
      </c>
      <c r="BK401" s="21" t="n">
        <v>8.75</v>
      </c>
      <c r="BL401" s="21" t="n">
        <f aca="false">BJ401*BK401</f>
        <v>630</v>
      </c>
      <c r="BM401" s="21"/>
      <c r="BN401" s="21" t="n">
        <v>6505009000</v>
      </c>
      <c r="BO401" s="21" t="n">
        <v>94508145</v>
      </c>
      <c r="BP401" s="36" t="n">
        <v>44361</v>
      </c>
    </row>
    <row r="402" customFormat="false" ht="43.15" hidden="false" customHeight="false" outlineLevel="0" collapsed="false">
      <c r="A402" s="21" t="n">
        <v>2000</v>
      </c>
      <c r="B402" s="21" t="n">
        <v>100288531</v>
      </c>
      <c r="C402" s="21" t="n">
        <v>10</v>
      </c>
      <c r="D402" s="21" t="s">
        <v>1184</v>
      </c>
      <c r="E402" s="21" t="s">
        <v>1185</v>
      </c>
      <c r="F402" s="21" t="s">
        <v>962</v>
      </c>
      <c r="G402" s="21" t="s">
        <v>68</v>
      </c>
      <c r="H402" s="21" t="n">
        <v>135388</v>
      </c>
      <c r="I402" s="21" t="s">
        <v>69</v>
      </c>
      <c r="J402" s="21" t="s">
        <v>100</v>
      </c>
      <c r="K402" s="21" t="s">
        <v>1056</v>
      </c>
      <c r="L402" s="21" t="s">
        <v>1186</v>
      </c>
      <c r="M402" s="21" t="s">
        <v>1200</v>
      </c>
      <c r="N402" s="21" t="s">
        <v>1967</v>
      </c>
      <c r="O402" s="21" t="n">
        <v>10022710</v>
      </c>
      <c r="P402" s="22" t="n">
        <v>10022710095</v>
      </c>
      <c r="Q402" s="21" t="s">
        <v>889</v>
      </c>
      <c r="R402" s="21" t="s">
        <v>1968</v>
      </c>
      <c r="S402" s="21"/>
      <c r="T402" s="21" t="n">
        <v>6505009090</v>
      </c>
      <c r="U402" s="21" t="s">
        <v>1964</v>
      </c>
      <c r="V402" s="21" t="s">
        <v>1964</v>
      </c>
      <c r="W402" s="21" t="s">
        <v>1761</v>
      </c>
      <c r="X402" s="21" t="s">
        <v>1027</v>
      </c>
      <c r="Y402" s="21" t="n">
        <v>72</v>
      </c>
      <c r="Z402" s="21"/>
      <c r="AA402" s="21" t="n">
        <v>6896813</v>
      </c>
      <c r="AB402" s="21" t="s">
        <v>873</v>
      </c>
      <c r="AC402" s="23" t="n">
        <v>8.75</v>
      </c>
      <c r="AD402" s="23" t="n">
        <v>630</v>
      </c>
      <c r="AE402" s="21" t="s">
        <v>1967</v>
      </c>
      <c r="AF402" s="25" t="n">
        <v>75.6</v>
      </c>
      <c r="AG402" s="25" t="n">
        <v>141.939</v>
      </c>
      <c r="AH402" s="25" t="n">
        <v>4.095</v>
      </c>
      <c r="AI402" s="26" t="n">
        <v>72</v>
      </c>
      <c r="AJ402" s="26"/>
      <c r="AK402" s="26"/>
      <c r="AL402" s="26"/>
      <c r="AM402" s="27" t="s">
        <v>81</v>
      </c>
      <c r="AN402" s="28" t="s">
        <v>1028</v>
      </c>
      <c r="AO402" s="28" t="s">
        <v>1028</v>
      </c>
      <c r="AP402" s="29" t="n">
        <v>44376</v>
      </c>
      <c r="AQ402" s="29" t="n">
        <f aca="false">AP402+60</f>
        <v>44436</v>
      </c>
      <c r="AR402" s="29" t="n">
        <v>44444</v>
      </c>
      <c r="AS402" s="30" t="n">
        <v>44436</v>
      </c>
      <c r="AT402" s="31" t="n">
        <v>44504</v>
      </c>
      <c r="AU402" s="32" t="s">
        <v>874</v>
      </c>
      <c r="AV402" s="21"/>
      <c r="AW402" s="27"/>
      <c r="AX402" s="33" t="s">
        <v>1969</v>
      </c>
      <c r="AY402" s="33" t="s">
        <v>1967</v>
      </c>
      <c r="AZ402" s="21" t="n">
        <v>10022710095</v>
      </c>
      <c r="BA402" s="21" t="s">
        <v>1970</v>
      </c>
      <c r="BB402" s="21" t="s">
        <v>1968</v>
      </c>
      <c r="BC402" s="21" t="s">
        <v>1191</v>
      </c>
      <c r="BD402" s="21" t="s">
        <v>87</v>
      </c>
      <c r="BE402" s="21" t="s">
        <v>88</v>
      </c>
      <c r="BF402" s="21"/>
      <c r="BG402" s="21"/>
      <c r="BH402" s="21" t="s">
        <v>976</v>
      </c>
      <c r="BI402" s="21" t="s">
        <v>1192</v>
      </c>
      <c r="BJ402" s="21" t="n">
        <v>72</v>
      </c>
      <c r="BK402" s="21" t="n">
        <v>8.75</v>
      </c>
      <c r="BL402" s="21" t="n">
        <f aca="false">BJ402*BK402</f>
        <v>630</v>
      </c>
      <c r="BM402" s="21"/>
      <c r="BN402" s="21" t="n">
        <v>6505009000</v>
      </c>
      <c r="BO402" s="21" t="n">
        <v>94508145</v>
      </c>
      <c r="BP402" s="36" t="n">
        <v>44361</v>
      </c>
    </row>
    <row r="403" customFormat="false" ht="14.45" hidden="false" customHeight="false" outlineLevel="0" collapsed="false">
      <c r="A403" s="21" t="n">
        <v>2000</v>
      </c>
      <c r="B403" s="21" t="n">
        <v>100292137</v>
      </c>
      <c r="C403" s="21" t="n">
        <v>10</v>
      </c>
      <c r="D403" s="21" t="s">
        <v>1184</v>
      </c>
      <c r="E403" s="21" t="s">
        <v>1185</v>
      </c>
      <c r="F403" s="21" t="s">
        <v>962</v>
      </c>
      <c r="G403" s="21" t="s">
        <v>68</v>
      </c>
      <c r="H403" s="21" t="n">
        <v>135388</v>
      </c>
      <c r="I403" s="21" t="s">
        <v>69</v>
      </c>
      <c r="J403" s="21" t="s">
        <v>100</v>
      </c>
      <c r="K403" s="21" t="s">
        <v>1056</v>
      </c>
      <c r="L403" s="21" t="s">
        <v>1186</v>
      </c>
      <c r="M403" s="21" t="s">
        <v>1193</v>
      </c>
      <c r="N403" s="21" t="s">
        <v>1971</v>
      </c>
      <c r="O403" s="21" t="n">
        <v>10022838</v>
      </c>
      <c r="P403" s="22" t="n">
        <v>10022838001</v>
      </c>
      <c r="Q403" s="21" t="s">
        <v>94</v>
      </c>
      <c r="R403" s="21" t="s">
        <v>1827</v>
      </c>
      <c r="S403" s="21"/>
      <c r="T403" s="21" t="n">
        <v>6505009090</v>
      </c>
      <c r="U403" s="21" t="s">
        <v>1972</v>
      </c>
      <c r="V403" s="21" t="s">
        <v>1972</v>
      </c>
      <c r="W403" s="21" t="s">
        <v>1521</v>
      </c>
      <c r="X403" s="21" t="s">
        <v>1027</v>
      </c>
      <c r="Y403" s="21" t="n">
        <v>36</v>
      </c>
      <c r="Z403" s="21"/>
      <c r="AA403" s="21" t="n">
        <v>7003083</v>
      </c>
      <c r="AB403" s="21" t="s">
        <v>1512</v>
      </c>
      <c r="AC403" s="23" t="n">
        <v>15</v>
      </c>
      <c r="AD403" s="23" t="n">
        <v>540</v>
      </c>
      <c r="AE403" s="21" t="s">
        <v>1971</v>
      </c>
      <c r="AF403" s="25" t="n">
        <v>64.8</v>
      </c>
      <c r="AG403" s="25" t="n">
        <v>121.662</v>
      </c>
      <c r="AH403" s="25" t="n">
        <v>3.51</v>
      </c>
      <c r="AI403" s="26" t="n">
        <v>36</v>
      </c>
      <c r="AJ403" s="26"/>
      <c r="AK403" s="26"/>
      <c r="AL403" s="26"/>
      <c r="AM403" s="27" t="s">
        <v>81</v>
      </c>
      <c r="AN403" s="28" t="s">
        <v>1898</v>
      </c>
      <c r="AO403" s="28" t="s">
        <v>1446</v>
      </c>
      <c r="AP403" s="29" t="n">
        <v>44407</v>
      </c>
      <c r="AQ403" s="29" t="n">
        <v>44423</v>
      </c>
      <c r="AR403" s="29" t="n">
        <v>44463</v>
      </c>
      <c r="AS403" s="30" t="n">
        <v>44425</v>
      </c>
      <c r="AT403" s="31" t="n">
        <v>44406</v>
      </c>
      <c r="AU403" s="32" t="s">
        <v>1513</v>
      </c>
      <c r="AV403" s="21"/>
      <c r="AW403" s="27"/>
      <c r="AX403" s="33" t="s">
        <v>1973</v>
      </c>
      <c r="AY403" s="33" t="s">
        <v>1971</v>
      </c>
      <c r="AZ403" s="21" t="n">
        <v>10022838001</v>
      </c>
      <c r="BA403" s="21" t="s">
        <v>1974</v>
      </c>
      <c r="BB403" s="21" t="s">
        <v>1827</v>
      </c>
      <c r="BC403" s="21" t="s">
        <v>1191</v>
      </c>
      <c r="BD403" s="21" t="s">
        <v>87</v>
      </c>
      <c r="BE403" s="21" t="s">
        <v>1975</v>
      </c>
      <c r="BF403" s="21"/>
      <c r="BG403" s="21"/>
      <c r="BH403" s="21" t="s">
        <v>976</v>
      </c>
      <c r="BI403" s="21" t="s">
        <v>1192</v>
      </c>
      <c r="BJ403" s="21" t="n">
        <v>36</v>
      </c>
      <c r="BK403" s="21" t="n">
        <v>15</v>
      </c>
      <c r="BL403" s="21" t="n">
        <f aca="false">BJ403*BK403</f>
        <v>540</v>
      </c>
      <c r="BM403" s="21"/>
      <c r="BN403" s="21" t="n">
        <v>6505009000</v>
      </c>
      <c r="BO403" s="21"/>
    </row>
    <row r="404" customFormat="false" ht="14.45" hidden="false" customHeight="false" outlineLevel="0" collapsed="false">
      <c r="A404" s="21" t="n">
        <v>2000</v>
      </c>
      <c r="B404" s="21" t="n">
        <v>100292155</v>
      </c>
      <c r="C404" s="21" t="n">
        <v>10</v>
      </c>
      <c r="D404" s="21" t="s">
        <v>1184</v>
      </c>
      <c r="E404" s="21" t="s">
        <v>1185</v>
      </c>
      <c r="F404" s="21" t="s">
        <v>962</v>
      </c>
      <c r="G404" s="21" t="s">
        <v>68</v>
      </c>
      <c r="H404" s="21" t="n">
        <v>135388</v>
      </c>
      <c r="I404" s="21" t="s">
        <v>69</v>
      </c>
      <c r="J404" s="21" t="s">
        <v>100</v>
      </c>
      <c r="K404" s="21" t="s">
        <v>1056</v>
      </c>
      <c r="L404" s="21" t="s">
        <v>1186</v>
      </c>
      <c r="M404" s="21" t="s">
        <v>1193</v>
      </c>
      <c r="N404" s="21" t="s">
        <v>1976</v>
      </c>
      <c r="O404" s="21" t="n">
        <v>10022838</v>
      </c>
      <c r="P404" s="22" t="n">
        <v>10022838031</v>
      </c>
      <c r="Q404" s="21" t="s">
        <v>1977</v>
      </c>
      <c r="R404" s="21" t="s">
        <v>1978</v>
      </c>
      <c r="S404" s="21"/>
      <c r="T404" s="21" t="n">
        <v>6505009090</v>
      </c>
      <c r="U404" s="21" t="s">
        <v>1972</v>
      </c>
      <c r="V404" s="21" t="s">
        <v>1972</v>
      </c>
      <c r="W404" s="21" t="s">
        <v>1521</v>
      </c>
      <c r="X404" s="21" t="s">
        <v>1027</v>
      </c>
      <c r="Y404" s="21" t="n">
        <v>36</v>
      </c>
      <c r="Z404" s="21"/>
      <c r="AA404" s="21" t="n">
        <v>7003083</v>
      </c>
      <c r="AB404" s="21" t="s">
        <v>1512</v>
      </c>
      <c r="AC404" s="23" t="n">
        <v>15</v>
      </c>
      <c r="AD404" s="23" t="n">
        <v>540</v>
      </c>
      <c r="AE404" s="21" t="s">
        <v>1976</v>
      </c>
      <c r="AF404" s="25" t="n">
        <v>64.8</v>
      </c>
      <c r="AG404" s="25" t="n">
        <v>121.662</v>
      </c>
      <c r="AH404" s="25" t="n">
        <v>3.51</v>
      </c>
      <c r="AI404" s="26" t="n">
        <v>36</v>
      </c>
      <c r="AJ404" s="26"/>
      <c r="AK404" s="26"/>
      <c r="AL404" s="26"/>
      <c r="AM404" s="27" t="s">
        <v>81</v>
      </c>
      <c r="AN404" s="28" t="s">
        <v>1898</v>
      </c>
      <c r="AO404" s="28" t="s">
        <v>1446</v>
      </c>
      <c r="AP404" s="29" t="n">
        <v>44407</v>
      </c>
      <c r="AQ404" s="29" t="n">
        <v>44423</v>
      </c>
      <c r="AR404" s="29" t="n">
        <v>44463</v>
      </c>
      <c r="AS404" s="30" t="n">
        <v>44425</v>
      </c>
      <c r="AT404" s="31" t="n">
        <v>44406</v>
      </c>
      <c r="AU404" s="32" t="s">
        <v>1513</v>
      </c>
      <c r="AV404" s="21"/>
      <c r="AW404" s="27"/>
      <c r="AX404" s="33" t="s">
        <v>1979</v>
      </c>
      <c r="AY404" s="33" t="s">
        <v>1976</v>
      </c>
      <c r="AZ404" s="21" t="n">
        <v>10022838031</v>
      </c>
      <c r="BA404" s="21" t="s">
        <v>1980</v>
      </c>
      <c r="BB404" s="21" t="s">
        <v>1978</v>
      </c>
      <c r="BC404" s="21" t="s">
        <v>1191</v>
      </c>
      <c r="BD404" s="21" t="s">
        <v>87</v>
      </c>
      <c r="BE404" s="21" t="s">
        <v>1975</v>
      </c>
      <c r="BF404" s="21"/>
      <c r="BG404" s="21"/>
      <c r="BH404" s="21" t="s">
        <v>976</v>
      </c>
      <c r="BI404" s="21" t="s">
        <v>1192</v>
      </c>
      <c r="BJ404" s="21" t="n">
        <v>36</v>
      </c>
      <c r="BK404" s="21" t="n">
        <v>15</v>
      </c>
      <c r="BL404" s="21" t="n">
        <f aca="false">BJ404*BK404</f>
        <v>540</v>
      </c>
      <c r="BM404" s="21"/>
      <c r="BN404" s="21" t="n">
        <v>6505009000</v>
      </c>
      <c r="BO404" s="21"/>
    </row>
    <row r="405" customFormat="false" ht="14.45" hidden="false" customHeight="false" outlineLevel="0" collapsed="false">
      <c r="A405" s="21" t="n">
        <v>2000</v>
      </c>
      <c r="B405" s="21" t="n">
        <v>100295800</v>
      </c>
      <c r="C405" s="21" t="n">
        <v>10</v>
      </c>
      <c r="D405" s="21" t="s">
        <v>1184</v>
      </c>
      <c r="E405" s="21" t="s">
        <v>1185</v>
      </c>
      <c r="F405" s="21" t="s">
        <v>962</v>
      </c>
      <c r="G405" s="21" t="s">
        <v>68</v>
      </c>
      <c r="H405" s="21" t="n">
        <v>135388</v>
      </c>
      <c r="I405" s="21" t="s">
        <v>69</v>
      </c>
      <c r="J405" s="21" t="s">
        <v>100</v>
      </c>
      <c r="K405" s="21" t="s">
        <v>1056</v>
      </c>
      <c r="L405" s="21" t="s">
        <v>1186</v>
      </c>
      <c r="M405" s="21" t="s">
        <v>1193</v>
      </c>
      <c r="N405" s="21" t="s">
        <v>1224</v>
      </c>
      <c r="O405" s="21" t="n">
        <v>10022137</v>
      </c>
      <c r="P405" s="22" t="n">
        <v>10022137001</v>
      </c>
      <c r="Q405" s="21" t="s">
        <v>94</v>
      </c>
      <c r="R405" s="21" t="s">
        <v>991</v>
      </c>
      <c r="S405" s="21"/>
      <c r="T405" s="21"/>
      <c r="U405" s="21" t="s">
        <v>1776</v>
      </c>
      <c r="V405" s="21" t="s">
        <v>1776</v>
      </c>
      <c r="W405" s="21" t="s">
        <v>1435</v>
      </c>
      <c r="X405" s="21" t="s">
        <v>79</v>
      </c>
      <c r="Y405" s="21" t="n">
        <v>86</v>
      </c>
      <c r="Z405" s="21"/>
      <c r="AA405" s="21" t="n">
        <v>7080662</v>
      </c>
      <c r="AB405" s="21" t="s">
        <v>1839</v>
      </c>
      <c r="AC405" s="23" t="n">
        <v>5</v>
      </c>
      <c r="AD405" s="23" t="n">
        <v>430</v>
      </c>
      <c r="AE405" s="21" t="s">
        <v>1224</v>
      </c>
      <c r="AF405" s="25" t="n">
        <v>51.6</v>
      </c>
      <c r="AG405" s="25" t="n">
        <v>96.879</v>
      </c>
      <c r="AH405" s="25" t="n">
        <v>2.795</v>
      </c>
      <c r="AI405" s="26" t="n">
        <v>86</v>
      </c>
      <c r="AJ405" s="26" t="n">
        <v>86</v>
      </c>
      <c r="AK405" s="26" t="n">
        <v>0</v>
      </c>
      <c r="AL405" s="26" t="n">
        <v>0</v>
      </c>
      <c r="AM405" s="27" t="s">
        <v>1437</v>
      </c>
      <c r="AN405" s="28" t="s">
        <v>1503</v>
      </c>
      <c r="AO405" s="28" t="s">
        <v>1898</v>
      </c>
      <c r="AP405" s="29" t="n">
        <v>44406</v>
      </c>
      <c r="AQ405" s="29" t="n">
        <v>44416</v>
      </c>
      <c r="AR405" s="29" t="n">
        <v>44449</v>
      </c>
      <c r="AS405" s="30" t="n">
        <v>44467</v>
      </c>
      <c r="AT405" s="31"/>
      <c r="AU405" s="32" t="s">
        <v>997</v>
      </c>
      <c r="AV405" s="21"/>
      <c r="AW405" s="27"/>
      <c r="AX405" s="33" t="s">
        <v>1981</v>
      </c>
      <c r="AY405" s="33" t="s">
        <v>1224</v>
      </c>
      <c r="AZ405" s="21" t="n">
        <v>10022137001</v>
      </c>
      <c r="BA405" s="21" t="s">
        <v>1226</v>
      </c>
      <c r="BB405" s="21" t="s">
        <v>991</v>
      </c>
      <c r="BC405" s="21" t="s">
        <v>1191</v>
      </c>
      <c r="BD405" s="21" t="s">
        <v>87</v>
      </c>
      <c r="BE405" s="21" t="s">
        <v>118</v>
      </c>
      <c r="BF405" s="21"/>
      <c r="BG405" s="21"/>
      <c r="BH405" s="21" t="s">
        <v>976</v>
      </c>
      <c r="BI405" s="21" t="s">
        <v>1192</v>
      </c>
      <c r="BJ405" s="21" t="n">
        <v>86</v>
      </c>
      <c r="BK405" s="21" t="n">
        <v>5</v>
      </c>
      <c r="BL405" s="21" t="n">
        <f aca="false">BJ405*BK405</f>
        <v>430</v>
      </c>
      <c r="BM405" s="21"/>
      <c r="BN405" s="21" t="n">
        <v>6505009000</v>
      </c>
    </row>
    <row r="406" customFormat="false" ht="14.45" hidden="false" customHeight="false" outlineLevel="0" collapsed="false">
      <c r="A406" s="21" t="n">
        <v>2000</v>
      </c>
      <c r="B406" s="21" t="n">
        <v>100295801</v>
      </c>
      <c r="C406" s="21" t="n">
        <v>10</v>
      </c>
      <c r="D406" s="21" t="s">
        <v>1184</v>
      </c>
      <c r="E406" s="21" t="s">
        <v>1185</v>
      </c>
      <c r="F406" s="21" t="s">
        <v>962</v>
      </c>
      <c r="G406" s="21" t="s">
        <v>68</v>
      </c>
      <c r="H406" s="21" t="n">
        <v>135388</v>
      </c>
      <c r="I406" s="21" t="s">
        <v>69</v>
      </c>
      <c r="J406" s="21" t="s">
        <v>100</v>
      </c>
      <c r="K406" s="21" t="s">
        <v>1056</v>
      </c>
      <c r="L406" s="21" t="s">
        <v>1186</v>
      </c>
      <c r="M406" s="21" t="s">
        <v>1193</v>
      </c>
      <c r="N406" s="21" t="s">
        <v>1227</v>
      </c>
      <c r="O406" s="21" t="n">
        <v>10022137</v>
      </c>
      <c r="P406" s="22" t="n">
        <v>10022137035</v>
      </c>
      <c r="Q406" s="21" t="s">
        <v>1228</v>
      </c>
      <c r="R406" s="21" t="s">
        <v>1229</v>
      </c>
      <c r="S406" s="21"/>
      <c r="T406" s="21"/>
      <c r="U406" s="21" t="s">
        <v>1776</v>
      </c>
      <c r="V406" s="21" t="s">
        <v>1776</v>
      </c>
      <c r="W406" s="21" t="s">
        <v>1435</v>
      </c>
      <c r="X406" s="21" t="s">
        <v>79</v>
      </c>
      <c r="Y406" s="21" t="n">
        <v>72</v>
      </c>
      <c r="Z406" s="21"/>
      <c r="AA406" s="21" t="n">
        <v>7080662</v>
      </c>
      <c r="AB406" s="21" t="s">
        <v>1839</v>
      </c>
      <c r="AC406" s="23" t="n">
        <v>5</v>
      </c>
      <c r="AD406" s="23" t="n">
        <v>360</v>
      </c>
      <c r="AE406" s="21" t="s">
        <v>1227</v>
      </c>
      <c r="AF406" s="25" t="n">
        <v>43.2</v>
      </c>
      <c r="AG406" s="25" t="n">
        <v>81.108</v>
      </c>
      <c r="AH406" s="25" t="n">
        <v>2.34</v>
      </c>
      <c r="AI406" s="26" t="n">
        <v>72</v>
      </c>
      <c r="AJ406" s="26" t="n">
        <v>56</v>
      </c>
      <c r="AK406" s="26" t="n">
        <v>0</v>
      </c>
      <c r="AL406" s="26" t="n">
        <v>16</v>
      </c>
      <c r="AM406" s="27" t="s">
        <v>1437</v>
      </c>
      <c r="AN406" s="28" t="s">
        <v>1503</v>
      </c>
      <c r="AO406" s="28" t="s">
        <v>1898</v>
      </c>
      <c r="AP406" s="29" t="n">
        <v>44406</v>
      </c>
      <c r="AQ406" s="29" t="n">
        <v>44416</v>
      </c>
      <c r="AR406" s="29" t="n">
        <v>44449</v>
      </c>
      <c r="AS406" s="30" t="n">
        <v>44467</v>
      </c>
      <c r="AT406" s="31"/>
      <c r="AU406" s="32" t="s">
        <v>997</v>
      </c>
      <c r="AV406" s="21"/>
      <c r="AW406" s="27"/>
      <c r="AX406" s="33" t="s">
        <v>1982</v>
      </c>
      <c r="AY406" s="33" t="s">
        <v>1227</v>
      </c>
      <c r="AZ406" s="21" t="n">
        <v>10022137035</v>
      </c>
      <c r="BA406" s="21" t="s">
        <v>1231</v>
      </c>
      <c r="BB406" s="21" t="s">
        <v>1229</v>
      </c>
      <c r="BC406" s="21" t="s">
        <v>1191</v>
      </c>
      <c r="BD406" s="21" t="s">
        <v>87</v>
      </c>
      <c r="BE406" s="21" t="s">
        <v>118</v>
      </c>
      <c r="BF406" s="21"/>
      <c r="BG406" s="21"/>
      <c r="BH406" s="21" t="s">
        <v>976</v>
      </c>
      <c r="BI406" s="21" t="s">
        <v>1192</v>
      </c>
      <c r="BJ406" s="21" t="n">
        <v>72</v>
      </c>
      <c r="BK406" s="21" t="n">
        <v>5</v>
      </c>
      <c r="BL406" s="21" t="n">
        <f aca="false">BJ406*BK406</f>
        <v>360</v>
      </c>
      <c r="BM406" s="21"/>
      <c r="BN406" s="21" t="n">
        <v>6505009000</v>
      </c>
    </row>
    <row r="407" customFormat="false" ht="14.45" hidden="false" customHeight="false" outlineLevel="0" collapsed="false">
      <c r="A407" s="21" t="n">
        <v>2000</v>
      </c>
      <c r="B407" s="21" t="n">
        <v>100295802</v>
      </c>
      <c r="C407" s="21" t="n">
        <v>10</v>
      </c>
      <c r="D407" s="21" t="s">
        <v>1184</v>
      </c>
      <c r="E407" s="21" t="s">
        <v>1185</v>
      </c>
      <c r="F407" s="21" t="s">
        <v>962</v>
      </c>
      <c r="G407" s="21" t="s">
        <v>68</v>
      </c>
      <c r="H407" s="21" t="n">
        <v>135388</v>
      </c>
      <c r="I407" s="21" t="s">
        <v>69</v>
      </c>
      <c r="J407" s="21" t="s">
        <v>100</v>
      </c>
      <c r="K407" s="21" t="s">
        <v>1056</v>
      </c>
      <c r="L407" s="21" t="s">
        <v>1186</v>
      </c>
      <c r="M407" s="21" t="s">
        <v>1193</v>
      </c>
      <c r="N407" s="21" t="s">
        <v>1983</v>
      </c>
      <c r="O407" s="21" t="n">
        <v>10022137</v>
      </c>
      <c r="P407" s="22" t="n">
        <v>10022137625</v>
      </c>
      <c r="Q407" s="21" t="s">
        <v>178</v>
      </c>
      <c r="R407" s="21" t="s">
        <v>1984</v>
      </c>
      <c r="S407" s="21"/>
      <c r="T407" s="21"/>
      <c r="U407" s="21" t="s">
        <v>1776</v>
      </c>
      <c r="V407" s="21" t="s">
        <v>1776</v>
      </c>
      <c r="W407" s="21" t="s">
        <v>1435</v>
      </c>
      <c r="X407" s="21" t="s">
        <v>79</v>
      </c>
      <c r="Y407" s="21" t="n">
        <v>72</v>
      </c>
      <c r="Z407" s="21"/>
      <c r="AA407" s="21" t="n">
        <v>7080662</v>
      </c>
      <c r="AB407" s="21" t="s">
        <v>1839</v>
      </c>
      <c r="AC407" s="23" t="n">
        <v>5</v>
      </c>
      <c r="AD407" s="23" t="n">
        <v>360</v>
      </c>
      <c r="AE407" s="21" t="s">
        <v>1983</v>
      </c>
      <c r="AF407" s="25" t="n">
        <v>43.2</v>
      </c>
      <c r="AG407" s="25" t="n">
        <v>81.108</v>
      </c>
      <c r="AH407" s="25" t="n">
        <v>2.34</v>
      </c>
      <c r="AI407" s="26" t="n">
        <v>72</v>
      </c>
      <c r="AJ407" s="26" t="n">
        <v>70</v>
      </c>
      <c r="AK407" s="26" t="n">
        <v>0</v>
      </c>
      <c r="AL407" s="26" t="n">
        <v>2</v>
      </c>
      <c r="AM407" s="27" t="s">
        <v>1437</v>
      </c>
      <c r="AN407" s="28" t="s">
        <v>1503</v>
      </c>
      <c r="AO407" s="28" t="s">
        <v>1898</v>
      </c>
      <c r="AP407" s="29" t="n">
        <v>44406</v>
      </c>
      <c r="AQ407" s="29" t="n">
        <v>44416</v>
      </c>
      <c r="AR407" s="29" t="n">
        <v>44449</v>
      </c>
      <c r="AS407" s="30" t="n">
        <v>44467</v>
      </c>
      <c r="AT407" s="31"/>
      <c r="AU407" s="32" t="s">
        <v>997</v>
      </c>
      <c r="AV407" s="21"/>
      <c r="AW407" s="27"/>
      <c r="AX407" s="33" t="s">
        <v>1985</v>
      </c>
      <c r="AY407" s="33" t="s">
        <v>1983</v>
      </c>
      <c r="AZ407" s="21" t="n">
        <v>10022137625</v>
      </c>
      <c r="BA407" s="21" t="s">
        <v>1986</v>
      </c>
      <c r="BB407" s="21" t="s">
        <v>1984</v>
      </c>
      <c r="BC407" s="21" t="s">
        <v>1191</v>
      </c>
      <c r="BD407" s="21" t="s">
        <v>87</v>
      </c>
      <c r="BE407" s="21" t="s">
        <v>118</v>
      </c>
      <c r="BF407" s="21"/>
      <c r="BG407" s="21"/>
      <c r="BH407" s="21" t="s">
        <v>976</v>
      </c>
      <c r="BI407" s="21" t="s">
        <v>1192</v>
      </c>
      <c r="BJ407" s="21" t="n">
        <v>72</v>
      </c>
      <c r="BK407" s="21" t="n">
        <v>5</v>
      </c>
      <c r="BL407" s="21" t="n">
        <f aca="false">BJ407*BK407</f>
        <v>360</v>
      </c>
      <c r="BM407" s="21"/>
      <c r="BN407" s="21" t="n">
        <v>6505009000</v>
      </c>
    </row>
    <row r="408" customFormat="false" ht="14.45" hidden="false" customHeight="false" outlineLevel="0" collapsed="false">
      <c r="A408" s="21" t="n">
        <v>2000</v>
      </c>
      <c r="B408" s="21" t="n">
        <v>100295803</v>
      </c>
      <c r="C408" s="21" t="n">
        <v>10</v>
      </c>
      <c r="D408" s="21" t="s">
        <v>1184</v>
      </c>
      <c r="E408" s="21" t="s">
        <v>1185</v>
      </c>
      <c r="F408" s="21" t="s">
        <v>962</v>
      </c>
      <c r="G408" s="21" t="s">
        <v>68</v>
      </c>
      <c r="H408" s="21" t="n">
        <v>135388</v>
      </c>
      <c r="I408" s="21" t="s">
        <v>69</v>
      </c>
      <c r="J408" s="21" t="s">
        <v>100</v>
      </c>
      <c r="K408" s="21" t="s">
        <v>1056</v>
      </c>
      <c r="L408" s="21" t="s">
        <v>1186</v>
      </c>
      <c r="M408" s="21" t="s">
        <v>1193</v>
      </c>
      <c r="N408" s="21" t="s">
        <v>1987</v>
      </c>
      <c r="O408" s="21" t="n">
        <v>10022137</v>
      </c>
      <c r="P408" s="22" t="n">
        <v>10022137517</v>
      </c>
      <c r="Q408" s="21" t="s">
        <v>1881</v>
      </c>
      <c r="R408" s="21" t="s">
        <v>1988</v>
      </c>
      <c r="S408" s="21"/>
      <c r="T408" s="21"/>
      <c r="U408" s="21" t="s">
        <v>1776</v>
      </c>
      <c r="V408" s="21" t="s">
        <v>1776</v>
      </c>
      <c r="W408" s="21" t="s">
        <v>1435</v>
      </c>
      <c r="X408" s="21" t="s">
        <v>79</v>
      </c>
      <c r="Y408" s="21" t="n">
        <v>72</v>
      </c>
      <c r="Z408" s="21"/>
      <c r="AA408" s="21" t="n">
        <v>7080662</v>
      </c>
      <c r="AB408" s="21" t="s">
        <v>1839</v>
      </c>
      <c r="AC408" s="23" t="n">
        <v>5</v>
      </c>
      <c r="AD408" s="23" t="n">
        <v>360</v>
      </c>
      <c r="AE408" s="21" t="s">
        <v>1987</v>
      </c>
      <c r="AF408" s="25" t="n">
        <v>43.2</v>
      </c>
      <c r="AG408" s="25" t="n">
        <v>81.108</v>
      </c>
      <c r="AH408" s="25" t="n">
        <v>2.34</v>
      </c>
      <c r="AI408" s="26" t="n">
        <v>72</v>
      </c>
      <c r="AJ408" s="26" t="n">
        <v>50</v>
      </c>
      <c r="AK408" s="26" t="n">
        <v>0</v>
      </c>
      <c r="AL408" s="26" t="n">
        <v>22</v>
      </c>
      <c r="AM408" s="27" t="s">
        <v>1437</v>
      </c>
      <c r="AN408" s="28" t="s">
        <v>1503</v>
      </c>
      <c r="AO408" s="28" t="s">
        <v>1898</v>
      </c>
      <c r="AP408" s="29" t="n">
        <v>44406</v>
      </c>
      <c r="AQ408" s="29" t="n">
        <v>44416</v>
      </c>
      <c r="AR408" s="29" t="n">
        <v>44449</v>
      </c>
      <c r="AS408" s="30" t="n">
        <v>44467</v>
      </c>
      <c r="AT408" s="31"/>
      <c r="AU408" s="32" t="s">
        <v>997</v>
      </c>
      <c r="AV408" s="21"/>
      <c r="AW408" s="27"/>
      <c r="AX408" s="33" t="s">
        <v>1989</v>
      </c>
      <c r="AY408" s="33" t="s">
        <v>1987</v>
      </c>
      <c r="AZ408" s="21" t="n">
        <v>10022137517</v>
      </c>
      <c r="BA408" s="21" t="s">
        <v>1990</v>
      </c>
      <c r="BB408" s="21" t="s">
        <v>1988</v>
      </c>
      <c r="BC408" s="21" t="s">
        <v>1191</v>
      </c>
      <c r="BD408" s="21" t="s">
        <v>87</v>
      </c>
      <c r="BE408" s="21" t="s">
        <v>118</v>
      </c>
      <c r="BF408" s="21"/>
      <c r="BG408" s="21"/>
      <c r="BH408" s="21" t="s">
        <v>976</v>
      </c>
      <c r="BI408" s="21" t="s">
        <v>1192</v>
      </c>
      <c r="BJ408" s="21" t="n">
        <v>72</v>
      </c>
      <c r="BK408" s="21" t="n">
        <v>5</v>
      </c>
      <c r="BL408" s="21" t="n">
        <f aca="false">BJ408*BK408</f>
        <v>360</v>
      </c>
      <c r="BM408" s="21"/>
      <c r="BN408" s="21" t="n">
        <v>6505009000</v>
      </c>
    </row>
    <row r="409" customFormat="false" ht="14.45" hidden="false" customHeight="false" outlineLevel="0" collapsed="false">
      <c r="A409" s="21" t="n">
        <v>2000</v>
      </c>
      <c r="B409" s="21" t="n">
        <v>100295805</v>
      </c>
      <c r="C409" s="21" t="n">
        <v>10</v>
      </c>
      <c r="D409" s="21" t="s">
        <v>1184</v>
      </c>
      <c r="E409" s="21" t="s">
        <v>1185</v>
      </c>
      <c r="F409" s="21" t="s">
        <v>962</v>
      </c>
      <c r="G409" s="21" t="s">
        <v>68</v>
      </c>
      <c r="H409" s="21" t="n">
        <v>135388</v>
      </c>
      <c r="I409" s="21" t="s">
        <v>69</v>
      </c>
      <c r="J409" s="21" t="s">
        <v>100</v>
      </c>
      <c r="K409" s="21" t="s">
        <v>1056</v>
      </c>
      <c r="L409" s="21" t="s">
        <v>1186</v>
      </c>
      <c r="M409" s="21" t="s">
        <v>1193</v>
      </c>
      <c r="N409" s="21" t="s">
        <v>1991</v>
      </c>
      <c r="O409" s="21" t="n">
        <v>10022383</v>
      </c>
      <c r="P409" s="22" t="n">
        <v>10022383001</v>
      </c>
      <c r="Q409" s="21" t="s">
        <v>94</v>
      </c>
      <c r="R409" s="21" t="s">
        <v>991</v>
      </c>
      <c r="S409" s="21"/>
      <c r="T409" s="21"/>
      <c r="U409" s="21" t="s">
        <v>1776</v>
      </c>
      <c r="V409" s="21" t="s">
        <v>1776</v>
      </c>
      <c r="W409" s="21" t="s">
        <v>1435</v>
      </c>
      <c r="X409" s="21" t="s">
        <v>79</v>
      </c>
      <c r="Y409" s="21" t="n">
        <v>72</v>
      </c>
      <c r="Z409" s="21"/>
      <c r="AA409" s="21" t="n">
        <v>7080662</v>
      </c>
      <c r="AB409" s="21" t="s">
        <v>1839</v>
      </c>
      <c r="AC409" s="23" t="n">
        <v>6.25</v>
      </c>
      <c r="AD409" s="23" t="n">
        <v>450</v>
      </c>
      <c r="AE409" s="21" t="s">
        <v>1991</v>
      </c>
      <c r="AF409" s="25" t="n">
        <v>54</v>
      </c>
      <c r="AG409" s="25" t="n">
        <v>101.385</v>
      </c>
      <c r="AH409" s="25" t="n">
        <v>2.925</v>
      </c>
      <c r="AI409" s="26" t="n">
        <v>72</v>
      </c>
      <c r="AJ409" s="26" t="n">
        <v>56</v>
      </c>
      <c r="AK409" s="26" t="n">
        <v>0</v>
      </c>
      <c r="AL409" s="26" t="n">
        <v>16</v>
      </c>
      <c r="AM409" s="27" t="s">
        <v>1437</v>
      </c>
      <c r="AN409" s="28" t="s">
        <v>1503</v>
      </c>
      <c r="AO409" s="28" t="s">
        <v>1898</v>
      </c>
      <c r="AP409" s="29" t="n">
        <v>44406</v>
      </c>
      <c r="AQ409" s="29" t="n">
        <v>44416</v>
      </c>
      <c r="AR409" s="29" t="n">
        <v>44449</v>
      </c>
      <c r="AS409" s="30" t="n">
        <v>44467</v>
      </c>
      <c r="AT409" s="31"/>
      <c r="AU409" s="32" t="s">
        <v>1050</v>
      </c>
      <c r="AV409" s="21"/>
      <c r="AW409" s="27"/>
      <c r="AX409" s="33" t="s">
        <v>1992</v>
      </c>
      <c r="AY409" s="33" t="s">
        <v>1991</v>
      </c>
      <c r="AZ409" s="21" t="n">
        <v>10022383001</v>
      </c>
      <c r="BA409" s="21" t="s">
        <v>1213</v>
      </c>
      <c r="BB409" s="21" t="s">
        <v>991</v>
      </c>
      <c r="BC409" s="21" t="s">
        <v>1191</v>
      </c>
      <c r="BD409" s="21" t="s">
        <v>87</v>
      </c>
      <c r="BE409" s="21" t="s">
        <v>1205</v>
      </c>
      <c r="BF409" s="21"/>
      <c r="BG409" s="21"/>
      <c r="BH409" s="21" t="s">
        <v>976</v>
      </c>
      <c r="BI409" s="21" t="s">
        <v>1192</v>
      </c>
      <c r="BJ409" s="21" t="n">
        <v>72</v>
      </c>
      <c r="BK409" s="21" t="n">
        <v>6.25</v>
      </c>
      <c r="BL409" s="21" t="n">
        <f aca="false">BJ409*BK409</f>
        <v>450</v>
      </c>
      <c r="BM409" s="21"/>
      <c r="BN409" s="21" t="n">
        <v>6505009000</v>
      </c>
    </row>
    <row r="410" customFormat="false" ht="14.45" hidden="false" customHeight="false" outlineLevel="0" collapsed="false">
      <c r="A410" s="21" t="n">
        <v>2000</v>
      </c>
      <c r="B410" s="21" t="n">
        <v>100295806</v>
      </c>
      <c r="C410" s="21" t="n">
        <v>10</v>
      </c>
      <c r="D410" s="21" t="s">
        <v>1184</v>
      </c>
      <c r="E410" s="21" t="s">
        <v>1185</v>
      </c>
      <c r="F410" s="21" t="s">
        <v>962</v>
      </c>
      <c r="G410" s="21" t="s">
        <v>68</v>
      </c>
      <c r="H410" s="21" t="n">
        <v>135388</v>
      </c>
      <c r="I410" s="21" t="s">
        <v>69</v>
      </c>
      <c r="J410" s="21" t="s">
        <v>100</v>
      </c>
      <c r="K410" s="21" t="s">
        <v>1056</v>
      </c>
      <c r="L410" s="21" t="s">
        <v>1186</v>
      </c>
      <c r="M410" s="21" t="s">
        <v>1193</v>
      </c>
      <c r="N410" s="21" t="s">
        <v>1993</v>
      </c>
      <c r="O410" s="21" t="n">
        <v>10022383</v>
      </c>
      <c r="P410" s="22" t="n">
        <v>10022383281</v>
      </c>
      <c r="Q410" s="21" t="s">
        <v>158</v>
      </c>
      <c r="R410" s="21" t="s">
        <v>1043</v>
      </c>
      <c r="S410" s="21"/>
      <c r="T410" s="21"/>
      <c r="U410" s="21" t="s">
        <v>1776</v>
      </c>
      <c r="V410" s="21" t="s">
        <v>1776</v>
      </c>
      <c r="W410" s="21" t="s">
        <v>1435</v>
      </c>
      <c r="X410" s="21" t="s">
        <v>79</v>
      </c>
      <c r="Y410" s="21" t="n">
        <v>72</v>
      </c>
      <c r="Z410" s="21"/>
      <c r="AA410" s="21" t="n">
        <v>7080662</v>
      </c>
      <c r="AB410" s="21" t="s">
        <v>1839</v>
      </c>
      <c r="AC410" s="23" t="n">
        <v>6.25</v>
      </c>
      <c r="AD410" s="23" t="n">
        <v>450</v>
      </c>
      <c r="AE410" s="21" t="s">
        <v>1993</v>
      </c>
      <c r="AF410" s="25" t="n">
        <v>54</v>
      </c>
      <c r="AG410" s="25" t="n">
        <v>101.385</v>
      </c>
      <c r="AH410" s="25" t="n">
        <v>2.925</v>
      </c>
      <c r="AI410" s="26" t="n">
        <v>72</v>
      </c>
      <c r="AJ410" s="26" t="n">
        <v>46</v>
      </c>
      <c r="AK410" s="26" t="n">
        <v>0</v>
      </c>
      <c r="AL410" s="26" t="n">
        <v>26</v>
      </c>
      <c r="AM410" s="27" t="s">
        <v>1437</v>
      </c>
      <c r="AN410" s="28" t="s">
        <v>1503</v>
      </c>
      <c r="AO410" s="28" t="s">
        <v>1898</v>
      </c>
      <c r="AP410" s="29" t="n">
        <v>44406</v>
      </c>
      <c r="AQ410" s="29" t="n">
        <v>44416</v>
      </c>
      <c r="AR410" s="29" t="n">
        <v>44449</v>
      </c>
      <c r="AS410" s="30" t="n">
        <v>44467</v>
      </c>
      <c r="AT410" s="31"/>
      <c r="AU410" s="32" t="s">
        <v>1050</v>
      </c>
      <c r="AV410" s="21"/>
      <c r="AW410" s="27"/>
      <c r="AX410" s="33" t="s">
        <v>1994</v>
      </c>
      <c r="AY410" s="33" t="s">
        <v>1993</v>
      </c>
      <c r="AZ410" s="21" t="n">
        <v>10022383281</v>
      </c>
      <c r="BA410" s="21" t="s">
        <v>1216</v>
      </c>
      <c r="BB410" s="21" t="s">
        <v>1043</v>
      </c>
      <c r="BC410" s="21" t="s">
        <v>1191</v>
      </c>
      <c r="BD410" s="21" t="s">
        <v>87</v>
      </c>
      <c r="BE410" s="21" t="s">
        <v>1205</v>
      </c>
      <c r="BF410" s="21"/>
      <c r="BG410" s="21"/>
      <c r="BH410" s="21" t="s">
        <v>976</v>
      </c>
      <c r="BI410" s="21" t="s">
        <v>1192</v>
      </c>
      <c r="BJ410" s="21" t="n">
        <v>72</v>
      </c>
      <c r="BK410" s="21" t="n">
        <v>6.25</v>
      </c>
      <c r="BL410" s="21" t="n">
        <f aca="false">BJ410*BK410</f>
        <v>450</v>
      </c>
      <c r="BM410" s="21"/>
      <c r="BN410" s="21" t="n">
        <v>6505009000</v>
      </c>
    </row>
    <row r="411" customFormat="false" ht="14.45" hidden="false" customHeight="false" outlineLevel="0" collapsed="false">
      <c r="A411" s="21" t="n">
        <v>2000</v>
      </c>
      <c r="B411" s="21" t="n">
        <v>100295807</v>
      </c>
      <c r="C411" s="21" t="n">
        <v>10</v>
      </c>
      <c r="D411" s="21" t="s">
        <v>1184</v>
      </c>
      <c r="E411" s="21" t="s">
        <v>1185</v>
      </c>
      <c r="F411" s="21" t="s">
        <v>962</v>
      </c>
      <c r="G411" s="21" t="s">
        <v>68</v>
      </c>
      <c r="H411" s="21" t="n">
        <v>135388</v>
      </c>
      <c r="I411" s="21" t="s">
        <v>69</v>
      </c>
      <c r="J411" s="21" t="s">
        <v>100</v>
      </c>
      <c r="K411" s="21" t="s">
        <v>1056</v>
      </c>
      <c r="L411" s="21" t="s">
        <v>1186</v>
      </c>
      <c r="M411" s="21" t="s">
        <v>1187</v>
      </c>
      <c r="N411" s="21" t="s">
        <v>1995</v>
      </c>
      <c r="O411" s="21" t="n">
        <v>10022713</v>
      </c>
      <c r="P411" s="22" t="n">
        <v>10022713001</v>
      </c>
      <c r="Q411" s="21" t="s">
        <v>94</v>
      </c>
      <c r="R411" s="21" t="s">
        <v>991</v>
      </c>
      <c r="S411" s="21"/>
      <c r="T411" s="21"/>
      <c r="U411" s="21" t="s">
        <v>1776</v>
      </c>
      <c r="V411" s="21" t="s">
        <v>1776</v>
      </c>
      <c r="W411" s="21" t="s">
        <v>1435</v>
      </c>
      <c r="X411" s="21" t="s">
        <v>79</v>
      </c>
      <c r="Y411" s="21" t="n">
        <v>72</v>
      </c>
      <c r="Z411" s="21"/>
      <c r="AA411" s="21" t="n">
        <v>7080662</v>
      </c>
      <c r="AB411" s="21" t="s">
        <v>1839</v>
      </c>
      <c r="AC411" s="23" t="n">
        <v>8.75</v>
      </c>
      <c r="AD411" s="23" t="n">
        <v>630</v>
      </c>
      <c r="AE411" s="21" t="s">
        <v>1995</v>
      </c>
      <c r="AF411" s="25" t="n">
        <v>75.6</v>
      </c>
      <c r="AG411" s="25" t="n">
        <v>141.939</v>
      </c>
      <c r="AH411" s="25" t="n">
        <v>4.095</v>
      </c>
      <c r="AI411" s="26" t="n">
        <v>72</v>
      </c>
      <c r="AJ411" s="26" t="n">
        <v>47</v>
      </c>
      <c r="AK411" s="26" t="n">
        <v>0</v>
      </c>
      <c r="AL411" s="26" t="n">
        <v>25</v>
      </c>
      <c r="AM411" s="27" t="s">
        <v>1437</v>
      </c>
      <c r="AN411" s="28" t="s">
        <v>1503</v>
      </c>
      <c r="AO411" s="28" t="s">
        <v>1898</v>
      </c>
      <c r="AP411" s="29" t="n">
        <v>44406</v>
      </c>
      <c r="AQ411" s="29" t="n">
        <v>44416</v>
      </c>
      <c r="AR411" s="29" t="n">
        <v>44449</v>
      </c>
      <c r="AS411" s="30" t="n">
        <v>44467</v>
      </c>
      <c r="AT411" s="31"/>
      <c r="AU411" s="32" t="s">
        <v>997</v>
      </c>
      <c r="AV411" s="21"/>
      <c r="AW411" s="27"/>
      <c r="AX411" s="33" t="s">
        <v>1996</v>
      </c>
      <c r="AY411" s="33" t="s">
        <v>1995</v>
      </c>
      <c r="AZ411" s="21" t="n">
        <v>10022713001</v>
      </c>
      <c r="BA411" s="21" t="s">
        <v>1997</v>
      </c>
      <c r="BB411" s="21" t="s">
        <v>991</v>
      </c>
      <c r="BC411" s="21" t="s">
        <v>1191</v>
      </c>
      <c r="BD411" s="21" t="s">
        <v>87</v>
      </c>
      <c r="BE411" s="21" t="s">
        <v>118</v>
      </c>
      <c r="BF411" s="21"/>
      <c r="BG411" s="21"/>
      <c r="BH411" s="21" t="s">
        <v>976</v>
      </c>
      <c r="BI411" s="21" t="s">
        <v>1192</v>
      </c>
      <c r="BJ411" s="21" t="n">
        <v>72</v>
      </c>
      <c r="BK411" s="21" t="n">
        <v>8.75</v>
      </c>
      <c r="BL411" s="21" t="n">
        <f aca="false">BJ411*BK411</f>
        <v>630</v>
      </c>
      <c r="BM411" s="21"/>
      <c r="BN411" s="21" t="n">
        <v>6505009000</v>
      </c>
    </row>
    <row r="412" customFormat="false" ht="14.45" hidden="false" customHeight="false" outlineLevel="0" collapsed="false">
      <c r="A412" s="21" t="n">
        <v>2000</v>
      </c>
      <c r="B412" s="21" t="n">
        <v>100292135</v>
      </c>
      <c r="C412" s="21" t="n">
        <v>10</v>
      </c>
      <c r="D412" s="21" t="s">
        <v>1240</v>
      </c>
      <c r="E412" s="21" t="s">
        <v>1241</v>
      </c>
      <c r="F412" s="21" t="s">
        <v>962</v>
      </c>
      <c r="G412" s="21" t="s">
        <v>68</v>
      </c>
      <c r="H412" s="21" t="n">
        <v>135388</v>
      </c>
      <c r="I412" s="21" t="s">
        <v>69</v>
      </c>
      <c r="J412" s="21" t="s">
        <v>100</v>
      </c>
      <c r="K412" s="21" t="s">
        <v>963</v>
      </c>
      <c r="L412" s="21" t="s">
        <v>964</v>
      </c>
      <c r="M412" s="21" t="s">
        <v>965</v>
      </c>
      <c r="N412" s="21" t="s">
        <v>1998</v>
      </c>
      <c r="O412" s="21" t="n">
        <v>10022255</v>
      </c>
      <c r="P412" s="22" t="n">
        <v>10022255001</v>
      </c>
      <c r="Q412" s="21" t="s">
        <v>94</v>
      </c>
      <c r="R412" s="21" t="s">
        <v>236</v>
      </c>
      <c r="S412" s="21"/>
      <c r="T412" s="21" t="n">
        <v>6109100010</v>
      </c>
      <c r="U412" s="21" t="s">
        <v>1501</v>
      </c>
      <c r="V412" s="21" t="s">
        <v>1501</v>
      </c>
      <c r="W412" s="21" t="s">
        <v>1896</v>
      </c>
      <c r="X412" s="21" t="s">
        <v>1897</v>
      </c>
      <c r="Y412" s="21" t="n">
        <v>114</v>
      </c>
      <c r="Z412" s="21"/>
      <c r="AA412" s="21" t="n">
        <v>7003089</v>
      </c>
      <c r="AB412" s="21" t="s">
        <v>1512</v>
      </c>
      <c r="AC412" s="23" t="n">
        <v>8.75</v>
      </c>
      <c r="AD412" s="23" t="n">
        <v>997.5</v>
      </c>
      <c r="AE412" s="21" t="s">
        <v>1998</v>
      </c>
      <c r="AF412" s="25" t="n">
        <v>99.75</v>
      </c>
      <c r="AG412" s="25" t="n">
        <v>220.74675</v>
      </c>
      <c r="AH412" s="25" t="n">
        <v>6.48375</v>
      </c>
      <c r="AI412" s="26" t="n">
        <v>114</v>
      </c>
      <c r="AJ412" s="26"/>
      <c r="AK412" s="26"/>
      <c r="AL412" s="26"/>
      <c r="AM412" s="27" t="s">
        <v>81</v>
      </c>
      <c r="AN412" s="28" t="s">
        <v>1503</v>
      </c>
      <c r="AO412" s="28" t="s">
        <v>1898</v>
      </c>
      <c r="AP412" s="29" t="n">
        <v>44406</v>
      </c>
      <c r="AQ412" s="29" t="n">
        <v>44416</v>
      </c>
      <c r="AR412" s="29" t="n">
        <v>44449</v>
      </c>
      <c r="AS412" s="30" t="n">
        <v>44467</v>
      </c>
      <c r="AT412" s="31" t="n">
        <v>44455</v>
      </c>
      <c r="AU412" s="32" t="s">
        <v>1604</v>
      </c>
      <c r="AV412" s="21"/>
      <c r="AW412" s="27"/>
      <c r="AX412" s="33" t="s">
        <v>1999</v>
      </c>
      <c r="AY412" s="33" t="s">
        <v>1998</v>
      </c>
      <c r="AZ412" s="21" t="n">
        <v>10022255001</v>
      </c>
      <c r="BA412" s="21" t="s">
        <v>2000</v>
      </c>
      <c r="BB412" s="21" t="s">
        <v>236</v>
      </c>
      <c r="BC412" s="21" t="s">
        <v>974</v>
      </c>
      <c r="BD412" s="21" t="s">
        <v>975</v>
      </c>
      <c r="BE412" s="21" t="s">
        <v>88</v>
      </c>
      <c r="BF412" s="21"/>
      <c r="BG412" s="21"/>
      <c r="BH412" s="21" t="s">
        <v>976</v>
      </c>
      <c r="BI412" s="21" t="s">
        <v>1246</v>
      </c>
      <c r="BJ412" s="21" t="n">
        <v>114</v>
      </c>
      <c r="BK412" s="21" t="n">
        <v>8.75</v>
      </c>
      <c r="BL412" s="21" t="n">
        <f aca="false">BJ412*BK412</f>
        <v>997.5</v>
      </c>
      <c r="BM412" s="21"/>
      <c r="BN412" s="21" t="n">
        <v>6109100000</v>
      </c>
      <c r="BO412" s="21"/>
    </row>
    <row r="413" customFormat="false" ht="14.45" hidden="false" customHeight="false" outlineLevel="0" collapsed="false">
      <c r="A413" s="21" t="n">
        <v>2000</v>
      </c>
      <c r="B413" s="21" t="n">
        <v>100292149</v>
      </c>
      <c r="C413" s="21" t="n">
        <v>10</v>
      </c>
      <c r="D413" s="21" t="s">
        <v>1240</v>
      </c>
      <c r="E413" s="21" t="s">
        <v>1241</v>
      </c>
      <c r="F413" s="21" t="s">
        <v>962</v>
      </c>
      <c r="G413" s="21" t="s">
        <v>68</v>
      </c>
      <c r="H413" s="21" t="n">
        <v>135388</v>
      </c>
      <c r="I413" s="21" t="s">
        <v>69</v>
      </c>
      <c r="J413" s="21" t="s">
        <v>100</v>
      </c>
      <c r="K413" s="21" t="s">
        <v>963</v>
      </c>
      <c r="L413" s="21" t="s">
        <v>964</v>
      </c>
      <c r="M413" s="21" t="s">
        <v>1003</v>
      </c>
      <c r="N413" s="21" t="s">
        <v>2001</v>
      </c>
      <c r="O413" s="21" t="n">
        <v>10023072</v>
      </c>
      <c r="P413" s="22" t="n">
        <v>10023072001</v>
      </c>
      <c r="Q413" s="21" t="s">
        <v>94</v>
      </c>
      <c r="R413" s="21" t="s">
        <v>991</v>
      </c>
      <c r="S413" s="21"/>
      <c r="T413" s="21" t="n">
        <v>6110209100</v>
      </c>
      <c r="U413" s="21" t="s">
        <v>1501</v>
      </c>
      <c r="V413" s="21" t="s">
        <v>1501</v>
      </c>
      <c r="W413" s="21" t="s">
        <v>1896</v>
      </c>
      <c r="X413" s="21" t="s">
        <v>1897</v>
      </c>
      <c r="Y413" s="21" t="n">
        <v>114</v>
      </c>
      <c r="Z413" s="21"/>
      <c r="AA413" s="21" t="n">
        <v>7003089</v>
      </c>
      <c r="AB413" s="21" t="s">
        <v>1512</v>
      </c>
      <c r="AC413" s="23" t="n">
        <v>17.5</v>
      </c>
      <c r="AD413" s="23" t="n">
        <v>1995</v>
      </c>
      <c r="AE413" s="21" t="s">
        <v>2001</v>
      </c>
      <c r="AF413" s="25" t="n">
        <v>199.5</v>
      </c>
      <c r="AG413" s="25" t="n">
        <v>441.4935</v>
      </c>
      <c r="AH413" s="25" t="n">
        <v>12.9675</v>
      </c>
      <c r="AI413" s="26" t="n">
        <v>114</v>
      </c>
      <c r="AJ413" s="26"/>
      <c r="AK413" s="26"/>
      <c r="AL413" s="26"/>
      <c r="AM413" s="27" t="s">
        <v>81</v>
      </c>
      <c r="AN413" s="28" t="s">
        <v>1503</v>
      </c>
      <c r="AO413" s="28" t="s">
        <v>1898</v>
      </c>
      <c r="AP413" s="29" t="n">
        <v>44406</v>
      </c>
      <c r="AQ413" s="29" t="n">
        <v>44416</v>
      </c>
      <c r="AR413" s="29" t="n">
        <v>44449</v>
      </c>
      <c r="AS413" s="30" t="n">
        <v>44467</v>
      </c>
      <c r="AT413" s="31" t="n">
        <v>44455</v>
      </c>
      <c r="AU413" s="32" t="s">
        <v>1604</v>
      </c>
      <c r="AV413" s="21"/>
      <c r="AW413" s="27"/>
      <c r="AX413" s="33" t="s">
        <v>2002</v>
      </c>
      <c r="AY413" s="33" t="s">
        <v>2001</v>
      </c>
      <c r="AZ413" s="21" t="n">
        <v>10023072001</v>
      </c>
      <c r="BA413" s="21" t="s">
        <v>2003</v>
      </c>
      <c r="BB413" s="21" t="s">
        <v>991</v>
      </c>
      <c r="BC413" s="21" t="s">
        <v>1016</v>
      </c>
      <c r="BD413" s="21" t="s">
        <v>975</v>
      </c>
      <c r="BE413" s="21" t="s">
        <v>2004</v>
      </c>
      <c r="BF413" s="21"/>
      <c r="BG413" s="21"/>
      <c r="BH413" s="21" t="s">
        <v>976</v>
      </c>
      <c r="BI413" s="21" t="s">
        <v>1246</v>
      </c>
      <c r="BJ413" s="21" t="n">
        <v>114</v>
      </c>
      <c r="BK413" s="21" t="n">
        <v>17.5</v>
      </c>
      <c r="BL413" s="21" t="n">
        <f aca="false">BJ413*BK413</f>
        <v>1995</v>
      </c>
      <c r="BM413" s="21"/>
      <c r="BN413" s="21" t="n">
        <v>6110209100</v>
      </c>
      <c r="BO413" s="21"/>
    </row>
    <row r="414" customFormat="false" ht="14.45" hidden="false" customHeight="false" outlineLevel="0" collapsed="false">
      <c r="A414" s="21" t="n">
        <v>2000</v>
      </c>
      <c r="B414" s="21" t="n">
        <v>100292150</v>
      </c>
      <c r="C414" s="21" t="n">
        <v>10</v>
      </c>
      <c r="D414" s="21" t="s">
        <v>1240</v>
      </c>
      <c r="E414" s="21" t="s">
        <v>1241</v>
      </c>
      <c r="F414" s="21" t="s">
        <v>962</v>
      </c>
      <c r="G414" s="21" t="s">
        <v>68</v>
      </c>
      <c r="H414" s="21" t="n">
        <v>135388</v>
      </c>
      <c r="I414" s="21" t="s">
        <v>69</v>
      </c>
      <c r="J414" s="21" t="s">
        <v>100</v>
      </c>
      <c r="K414" s="21" t="s">
        <v>963</v>
      </c>
      <c r="L414" s="21" t="s">
        <v>964</v>
      </c>
      <c r="M414" s="21" t="s">
        <v>965</v>
      </c>
      <c r="N414" s="21" t="s">
        <v>2005</v>
      </c>
      <c r="O414" s="21" t="n">
        <v>10023144</v>
      </c>
      <c r="P414" s="22" t="n">
        <v>10023144102</v>
      </c>
      <c r="Q414" s="21" t="s">
        <v>221</v>
      </c>
      <c r="R414" s="21" t="s">
        <v>104</v>
      </c>
      <c r="S414" s="21"/>
      <c r="T414" s="21" t="n">
        <v>6109100010</v>
      </c>
      <c r="U414" s="21" t="s">
        <v>1501</v>
      </c>
      <c r="V414" s="21" t="s">
        <v>1501</v>
      </c>
      <c r="W414" s="21" t="s">
        <v>1896</v>
      </c>
      <c r="X414" s="21" t="s">
        <v>1897</v>
      </c>
      <c r="Y414" s="21" t="n">
        <v>104</v>
      </c>
      <c r="Z414" s="21"/>
      <c r="AA414" s="21" t="n">
        <v>7003089</v>
      </c>
      <c r="AB414" s="21" t="s">
        <v>1512</v>
      </c>
      <c r="AC414" s="23" t="n">
        <v>6.25</v>
      </c>
      <c r="AD414" s="23" t="n">
        <v>650</v>
      </c>
      <c r="AE414" s="21" t="s">
        <v>2005</v>
      </c>
      <c r="AF414" s="25" t="n">
        <v>65</v>
      </c>
      <c r="AG414" s="25" t="n">
        <v>143.845</v>
      </c>
      <c r="AH414" s="25" t="n">
        <v>4.225</v>
      </c>
      <c r="AI414" s="26" t="n">
        <v>104</v>
      </c>
      <c r="AJ414" s="26"/>
      <c r="AK414" s="26"/>
      <c r="AL414" s="26"/>
      <c r="AM414" s="27" t="s">
        <v>81</v>
      </c>
      <c r="AN414" s="28" t="s">
        <v>1503</v>
      </c>
      <c r="AO414" s="28" t="s">
        <v>1898</v>
      </c>
      <c r="AP414" s="29" t="n">
        <v>44406</v>
      </c>
      <c r="AQ414" s="29" t="n">
        <v>44416</v>
      </c>
      <c r="AR414" s="29" t="n">
        <v>44449</v>
      </c>
      <c r="AS414" s="30" t="n">
        <v>44467</v>
      </c>
      <c r="AT414" s="31" t="n">
        <v>44455</v>
      </c>
      <c r="AU414" s="32" t="s">
        <v>1604</v>
      </c>
      <c r="AV414" s="21"/>
      <c r="AW414" s="27"/>
      <c r="AX414" s="33" t="s">
        <v>2006</v>
      </c>
      <c r="AY414" s="33" t="s">
        <v>2005</v>
      </c>
      <c r="AZ414" s="21" t="n">
        <v>10023144102</v>
      </c>
      <c r="BA414" s="21" t="s">
        <v>2007</v>
      </c>
      <c r="BB414" s="21" t="s">
        <v>104</v>
      </c>
      <c r="BC414" s="21" t="s">
        <v>974</v>
      </c>
      <c r="BD414" s="21" t="s">
        <v>975</v>
      </c>
      <c r="BE414" s="21" t="s">
        <v>88</v>
      </c>
      <c r="BF414" s="21"/>
      <c r="BG414" s="21"/>
      <c r="BH414" s="21" t="s">
        <v>976</v>
      </c>
      <c r="BI414" s="21" t="s">
        <v>1246</v>
      </c>
      <c r="BJ414" s="21" t="n">
        <v>104</v>
      </c>
      <c r="BK414" s="21" t="n">
        <v>6.25</v>
      </c>
      <c r="BL414" s="21" t="n">
        <f aca="false">BJ414*BK414</f>
        <v>650</v>
      </c>
      <c r="BM414" s="21"/>
      <c r="BN414" s="21" t="n">
        <v>6109100000</v>
      </c>
      <c r="BO414" s="21"/>
    </row>
    <row r="415" customFormat="false" ht="14.45" hidden="false" customHeight="false" outlineLevel="0" collapsed="false">
      <c r="A415" s="21" t="n">
        <v>2000</v>
      </c>
      <c r="B415" s="21" t="n">
        <v>100292151</v>
      </c>
      <c r="C415" s="21" t="n">
        <v>10</v>
      </c>
      <c r="D415" s="21" t="s">
        <v>1240</v>
      </c>
      <c r="E415" s="21" t="s">
        <v>1241</v>
      </c>
      <c r="F415" s="21" t="s">
        <v>962</v>
      </c>
      <c r="G415" s="21" t="s">
        <v>68</v>
      </c>
      <c r="H415" s="21" t="n">
        <v>135388</v>
      </c>
      <c r="I415" s="21" t="s">
        <v>69</v>
      </c>
      <c r="J415" s="21" t="s">
        <v>100</v>
      </c>
      <c r="K415" s="21" t="s">
        <v>963</v>
      </c>
      <c r="L415" s="21" t="s">
        <v>964</v>
      </c>
      <c r="M415" s="21" t="s">
        <v>965</v>
      </c>
      <c r="N415" s="21" t="s">
        <v>2008</v>
      </c>
      <c r="O415" s="21" t="n">
        <v>10023144</v>
      </c>
      <c r="P415" s="22" t="n">
        <v>10023144001</v>
      </c>
      <c r="Q415" s="21" t="s">
        <v>94</v>
      </c>
      <c r="R415" s="21" t="s">
        <v>236</v>
      </c>
      <c r="S415" s="21"/>
      <c r="T415" s="21" t="n">
        <v>6109100010</v>
      </c>
      <c r="U415" s="21" t="s">
        <v>1501</v>
      </c>
      <c r="V415" s="21" t="s">
        <v>1501</v>
      </c>
      <c r="W415" s="21" t="s">
        <v>1896</v>
      </c>
      <c r="X415" s="21" t="s">
        <v>1897</v>
      </c>
      <c r="Y415" s="21" t="n">
        <v>104</v>
      </c>
      <c r="Z415" s="21"/>
      <c r="AA415" s="21" t="n">
        <v>7003089</v>
      </c>
      <c r="AB415" s="21" t="s">
        <v>1512</v>
      </c>
      <c r="AC415" s="23" t="n">
        <v>6.25</v>
      </c>
      <c r="AD415" s="23" t="n">
        <v>650</v>
      </c>
      <c r="AE415" s="21" t="s">
        <v>2008</v>
      </c>
      <c r="AF415" s="25" t="n">
        <v>65</v>
      </c>
      <c r="AG415" s="25" t="n">
        <v>143.845</v>
      </c>
      <c r="AH415" s="25" t="n">
        <v>4.225</v>
      </c>
      <c r="AI415" s="26" t="n">
        <v>104</v>
      </c>
      <c r="AJ415" s="26"/>
      <c r="AK415" s="26"/>
      <c r="AL415" s="26"/>
      <c r="AM415" s="27" t="s">
        <v>81</v>
      </c>
      <c r="AN415" s="28" t="s">
        <v>1503</v>
      </c>
      <c r="AO415" s="28" t="s">
        <v>1898</v>
      </c>
      <c r="AP415" s="29" t="n">
        <v>44406</v>
      </c>
      <c r="AQ415" s="29" t="n">
        <v>44416</v>
      </c>
      <c r="AR415" s="29" t="n">
        <v>44449</v>
      </c>
      <c r="AS415" s="30" t="n">
        <v>44467</v>
      </c>
      <c r="AT415" s="31" t="n">
        <v>44455</v>
      </c>
      <c r="AU415" s="32" t="s">
        <v>1604</v>
      </c>
      <c r="AV415" s="21"/>
      <c r="AW415" s="27"/>
      <c r="AX415" s="33" t="s">
        <v>2009</v>
      </c>
      <c r="AY415" s="33" t="s">
        <v>2008</v>
      </c>
      <c r="AZ415" s="21" t="n">
        <v>10023144001</v>
      </c>
      <c r="BA415" s="21" t="s">
        <v>2010</v>
      </c>
      <c r="BB415" s="21" t="s">
        <v>236</v>
      </c>
      <c r="BC415" s="21" t="s">
        <v>974</v>
      </c>
      <c r="BD415" s="21" t="s">
        <v>975</v>
      </c>
      <c r="BE415" s="21" t="s">
        <v>88</v>
      </c>
      <c r="BF415" s="21"/>
      <c r="BG415" s="21"/>
      <c r="BH415" s="21" t="s">
        <v>976</v>
      </c>
      <c r="BI415" s="21" t="s">
        <v>1246</v>
      </c>
      <c r="BJ415" s="21" t="n">
        <v>104</v>
      </c>
      <c r="BK415" s="21" t="n">
        <v>6.25</v>
      </c>
      <c r="BL415" s="21" t="n">
        <f aca="false">BJ415*BK415</f>
        <v>650</v>
      </c>
      <c r="BM415" s="21"/>
      <c r="BN415" s="21" t="n">
        <v>6109100000</v>
      </c>
      <c r="BO415" s="21"/>
    </row>
    <row r="416" customFormat="false" ht="14.45" hidden="false" customHeight="false" outlineLevel="0" collapsed="false">
      <c r="A416" s="21" t="n">
        <v>2000</v>
      </c>
      <c r="B416" s="21" t="n">
        <v>100288555</v>
      </c>
      <c r="C416" s="21" t="n">
        <v>10</v>
      </c>
      <c r="D416" s="21" t="s">
        <v>1240</v>
      </c>
      <c r="E416" s="21" t="s">
        <v>1241</v>
      </c>
      <c r="F416" s="21" t="s">
        <v>962</v>
      </c>
      <c r="G416" s="21" t="s">
        <v>68</v>
      </c>
      <c r="H416" s="21" t="n">
        <v>135388</v>
      </c>
      <c r="I416" s="21" t="s">
        <v>69</v>
      </c>
      <c r="J416" s="21" t="s">
        <v>100</v>
      </c>
      <c r="K416" s="21" t="s">
        <v>963</v>
      </c>
      <c r="L416" s="21" t="s">
        <v>964</v>
      </c>
      <c r="M416" s="21" t="s">
        <v>1003</v>
      </c>
      <c r="N416" s="21" t="s">
        <v>2011</v>
      </c>
      <c r="O416" s="21" t="s">
        <v>2012</v>
      </c>
      <c r="P416" s="22" t="n">
        <v>10022002530</v>
      </c>
      <c r="Q416" s="21" t="s">
        <v>196</v>
      </c>
      <c r="R416" s="21" t="s">
        <v>1085</v>
      </c>
      <c r="S416" s="21"/>
      <c r="T416" s="21" t="n">
        <v>6102209000</v>
      </c>
      <c r="U416" s="21" t="s">
        <v>1972</v>
      </c>
      <c r="V416" s="21" t="s">
        <v>1972</v>
      </c>
      <c r="W416" s="21" t="s">
        <v>1521</v>
      </c>
      <c r="X416" s="21" t="s">
        <v>1027</v>
      </c>
      <c r="Y416" s="21" t="n">
        <v>83</v>
      </c>
      <c r="Z416" s="21"/>
      <c r="AA416" s="21" t="n">
        <v>6757697</v>
      </c>
      <c r="AB416" s="21" t="s">
        <v>105</v>
      </c>
      <c r="AC416" s="23" t="n">
        <v>23.75</v>
      </c>
      <c r="AD416" s="23" t="n">
        <v>1971.25</v>
      </c>
      <c r="AE416" s="21" t="s">
        <v>2011</v>
      </c>
      <c r="AF416" s="25" t="n">
        <v>197.125</v>
      </c>
      <c r="AG416" s="25" t="n">
        <v>436.237625</v>
      </c>
      <c r="AH416" s="25" t="n">
        <v>12.813125</v>
      </c>
      <c r="AI416" s="26" t="n">
        <v>83</v>
      </c>
      <c r="AJ416" s="26" t="n">
        <v>10</v>
      </c>
      <c r="AK416" s="26" t="n">
        <v>73</v>
      </c>
      <c r="AL416" s="26" t="n">
        <v>0</v>
      </c>
      <c r="AM416" s="27" t="s">
        <v>106</v>
      </c>
      <c r="AN416" s="28" t="s">
        <v>1503</v>
      </c>
      <c r="AO416" s="28" t="s">
        <v>1898</v>
      </c>
      <c r="AP416" s="29" t="n">
        <v>44406</v>
      </c>
      <c r="AQ416" s="29" t="n">
        <v>44416</v>
      </c>
      <c r="AR416" s="29" t="n">
        <v>44449</v>
      </c>
      <c r="AS416" s="30" t="n">
        <v>44467</v>
      </c>
      <c r="AT416" s="31"/>
      <c r="AU416" s="32" t="s">
        <v>1050</v>
      </c>
      <c r="AV416" s="21"/>
      <c r="AW416" s="27"/>
      <c r="AX416" s="33" t="s">
        <v>2013</v>
      </c>
      <c r="AY416" s="33" t="s">
        <v>2011</v>
      </c>
      <c r="AZ416" s="21" t="n">
        <v>10022002530</v>
      </c>
      <c r="BA416" s="21" t="s">
        <v>2014</v>
      </c>
      <c r="BB416" s="21" t="s">
        <v>1085</v>
      </c>
      <c r="BC416" s="21" t="s">
        <v>1016</v>
      </c>
      <c r="BD416" s="21" t="s">
        <v>975</v>
      </c>
      <c r="BE416" s="21" t="s">
        <v>88</v>
      </c>
      <c r="BF416" s="21"/>
      <c r="BG416" s="21"/>
      <c r="BH416" s="21" t="s">
        <v>976</v>
      </c>
      <c r="BI416" s="21" t="s">
        <v>1246</v>
      </c>
      <c r="BJ416" s="21" t="n">
        <v>83</v>
      </c>
      <c r="BK416" s="21" t="n">
        <v>23.75</v>
      </c>
      <c r="BL416" s="21" t="n">
        <f aca="false">BJ416*BK416</f>
        <v>1971.25</v>
      </c>
      <c r="BM416" s="21"/>
      <c r="BN416" s="21" t="n">
        <v>6110209100</v>
      </c>
      <c r="BO416" s="21"/>
    </row>
    <row r="417" customFormat="false" ht="43.15" hidden="false" customHeight="false" outlineLevel="0" collapsed="false">
      <c r="A417" s="21" t="n">
        <v>2000</v>
      </c>
      <c r="B417" s="21" t="n">
        <v>100295141</v>
      </c>
      <c r="C417" s="21" t="n">
        <v>10</v>
      </c>
      <c r="D417" s="21" t="s">
        <v>1240</v>
      </c>
      <c r="E417" s="21" t="s">
        <v>1241</v>
      </c>
      <c r="F417" s="21" t="s">
        <v>962</v>
      </c>
      <c r="G417" s="21" t="s">
        <v>68</v>
      </c>
      <c r="H417" s="21" t="n">
        <v>135388</v>
      </c>
      <c r="I417" s="21" t="s">
        <v>69</v>
      </c>
      <c r="J417" s="21" t="s">
        <v>100</v>
      </c>
      <c r="K417" s="21" t="s">
        <v>963</v>
      </c>
      <c r="L417" s="21" t="s">
        <v>964</v>
      </c>
      <c r="M417" s="21" t="s">
        <v>1003</v>
      </c>
      <c r="N417" s="21" t="s">
        <v>2015</v>
      </c>
      <c r="O417" s="21" t="s">
        <v>2016</v>
      </c>
      <c r="P417" s="22" t="n">
        <v>10020872546</v>
      </c>
      <c r="Q417" s="21" t="s">
        <v>1488</v>
      </c>
      <c r="R417" s="21" t="s">
        <v>2017</v>
      </c>
      <c r="S417" s="21"/>
      <c r="T417" s="21"/>
      <c r="U417" s="21" t="s">
        <v>1434</v>
      </c>
      <c r="V417" s="21" t="s">
        <v>1434</v>
      </c>
      <c r="W417" s="21" t="s">
        <v>1435</v>
      </c>
      <c r="X417" s="21" t="s">
        <v>79</v>
      </c>
      <c r="Y417" s="21" t="n">
        <v>38</v>
      </c>
      <c r="Z417" s="21"/>
      <c r="AA417" s="21" t="n">
        <v>7092626</v>
      </c>
      <c r="AB417" s="21" t="s">
        <v>1769</v>
      </c>
      <c r="AC417" s="23" t="n">
        <v>13.75</v>
      </c>
      <c r="AD417" s="23" t="n">
        <v>522.5</v>
      </c>
      <c r="AE417" s="21" t="s">
        <v>2015</v>
      </c>
      <c r="AF417" s="25" t="n">
        <v>52.25</v>
      </c>
      <c r="AG417" s="25" t="n">
        <v>115.62925</v>
      </c>
      <c r="AH417" s="25" t="n">
        <v>3.39625</v>
      </c>
      <c r="AI417" s="26" t="n">
        <v>38</v>
      </c>
      <c r="AJ417" s="26" t="n">
        <v>39</v>
      </c>
      <c r="AK417" s="26" t="n">
        <v>0</v>
      </c>
      <c r="AL417" s="26" t="n">
        <v>-1</v>
      </c>
      <c r="AM417" s="27" t="s">
        <v>1437</v>
      </c>
      <c r="AN417" s="28" t="s">
        <v>1178</v>
      </c>
      <c r="AO417" s="28" t="s">
        <v>1179</v>
      </c>
      <c r="AP417" s="29" t="n">
        <v>44418</v>
      </c>
      <c r="AQ417" s="29" t="n">
        <v>44438</v>
      </c>
      <c r="AR417" s="29" t="n">
        <v>44479</v>
      </c>
      <c r="AS417" s="30" t="n">
        <v>44464</v>
      </c>
      <c r="AT417" s="31"/>
      <c r="AU417" s="32" t="s">
        <v>1243</v>
      </c>
      <c r="AV417" s="21"/>
      <c r="AW417" s="27"/>
      <c r="AX417" s="33" t="s">
        <v>2018</v>
      </c>
      <c r="AY417" s="33" t="s">
        <v>2015</v>
      </c>
      <c r="AZ417" s="21" t="n">
        <v>10020872546</v>
      </c>
      <c r="BA417" s="21" t="s">
        <v>2019</v>
      </c>
      <c r="BB417" s="21" t="s">
        <v>2017</v>
      </c>
      <c r="BC417" s="21" t="s">
        <v>1016</v>
      </c>
      <c r="BD417" s="21" t="s">
        <v>201</v>
      </c>
      <c r="BE417" s="21" t="s">
        <v>1256</v>
      </c>
      <c r="BF417" s="21"/>
      <c r="BG417" s="21"/>
      <c r="BH417" s="21" t="s">
        <v>976</v>
      </c>
      <c r="BI417" s="21" t="s">
        <v>1246</v>
      </c>
      <c r="BJ417" s="21" t="n">
        <v>38</v>
      </c>
      <c r="BK417" s="21" t="n">
        <v>13.75</v>
      </c>
      <c r="BL417" s="21" t="n">
        <f aca="false">BJ417*BK417</f>
        <v>522.5</v>
      </c>
      <c r="BM417" s="21"/>
      <c r="BN417" s="21" t="n">
        <v>6110209900</v>
      </c>
    </row>
    <row r="418" customFormat="false" ht="43.15" hidden="false" customHeight="false" outlineLevel="0" collapsed="false">
      <c r="A418" s="21" t="n">
        <v>2000</v>
      </c>
      <c r="B418" s="21" t="n">
        <v>100295183</v>
      </c>
      <c r="C418" s="21" t="n">
        <v>10</v>
      </c>
      <c r="D418" s="21" t="s">
        <v>1240</v>
      </c>
      <c r="E418" s="21" t="s">
        <v>1241</v>
      </c>
      <c r="F418" s="21" t="s">
        <v>962</v>
      </c>
      <c r="G418" s="21" t="s">
        <v>68</v>
      </c>
      <c r="H418" s="21" t="n">
        <v>135388</v>
      </c>
      <c r="I418" s="21" t="s">
        <v>69</v>
      </c>
      <c r="J418" s="21" t="s">
        <v>100</v>
      </c>
      <c r="K418" s="21" t="s">
        <v>963</v>
      </c>
      <c r="L418" s="21" t="s">
        <v>1018</v>
      </c>
      <c r="M418" s="21" t="s">
        <v>1019</v>
      </c>
      <c r="N418" s="21" t="s">
        <v>2020</v>
      </c>
      <c r="O418" s="21" t="s">
        <v>2021</v>
      </c>
      <c r="P418" s="22" t="n">
        <v>10020873546</v>
      </c>
      <c r="Q418" s="21" t="s">
        <v>1488</v>
      </c>
      <c r="R418" s="21" t="s">
        <v>2017</v>
      </c>
      <c r="S418" s="21"/>
      <c r="T418" s="21"/>
      <c r="U418" s="21" t="s">
        <v>1434</v>
      </c>
      <c r="V418" s="21" t="s">
        <v>1434</v>
      </c>
      <c r="W418" s="21" t="s">
        <v>1435</v>
      </c>
      <c r="X418" s="21" t="s">
        <v>79</v>
      </c>
      <c r="Y418" s="21" t="n">
        <v>42</v>
      </c>
      <c r="Z418" s="21"/>
      <c r="AA418" s="21" t="n">
        <v>7092626</v>
      </c>
      <c r="AB418" s="21" t="s">
        <v>1769</v>
      </c>
      <c r="AC418" s="23" t="n">
        <v>12.5</v>
      </c>
      <c r="AD418" s="23" t="n">
        <v>525</v>
      </c>
      <c r="AE418" s="21" t="s">
        <v>2020</v>
      </c>
      <c r="AF418" s="25" t="n">
        <v>52.5</v>
      </c>
      <c r="AG418" s="25" t="n">
        <v>116.1825</v>
      </c>
      <c r="AH418" s="25" t="n">
        <v>3.4125</v>
      </c>
      <c r="AI418" s="26" t="n">
        <v>42</v>
      </c>
      <c r="AJ418" s="26" t="n">
        <v>42</v>
      </c>
      <c r="AK418" s="26" t="n">
        <v>0</v>
      </c>
      <c r="AL418" s="26" t="n">
        <v>0</v>
      </c>
      <c r="AM418" s="27" t="s">
        <v>1437</v>
      </c>
      <c r="AN418" s="28" t="s">
        <v>1178</v>
      </c>
      <c r="AO418" s="28" t="s">
        <v>1179</v>
      </c>
      <c r="AP418" s="29" t="n">
        <v>44418</v>
      </c>
      <c r="AQ418" s="29" t="n">
        <v>44438</v>
      </c>
      <c r="AR418" s="29" t="n">
        <v>44479</v>
      </c>
      <c r="AS418" s="30" t="n">
        <v>44464</v>
      </c>
      <c r="AT418" s="31"/>
      <c r="AU418" s="32" t="s">
        <v>1243</v>
      </c>
      <c r="AV418" s="21"/>
      <c r="AW418" s="27"/>
      <c r="AX418" s="33" t="s">
        <v>2022</v>
      </c>
      <c r="AY418" s="33" t="s">
        <v>2020</v>
      </c>
      <c r="AZ418" s="21" t="n">
        <v>10020873546</v>
      </c>
      <c r="BA418" s="21" t="s">
        <v>2023</v>
      </c>
      <c r="BB418" s="21" t="s">
        <v>2017</v>
      </c>
      <c r="BC418" s="21" t="s">
        <v>1023</v>
      </c>
      <c r="BD418" s="21" t="s">
        <v>201</v>
      </c>
      <c r="BE418" s="21" t="s">
        <v>1256</v>
      </c>
      <c r="BF418" s="21"/>
      <c r="BG418" s="21"/>
      <c r="BH418" s="21" t="s">
        <v>976</v>
      </c>
      <c r="BI418" s="21" t="s">
        <v>1246</v>
      </c>
      <c r="BJ418" s="21" t="n">
        <v>42</v>
      </c>
      <c r="BK418" s="21" t="n">
        <v>12.5</v>
      </c>
      <c r="BL418" s="21" t="n">
        <f aca="false">BJ418*BK418</f>
        <v>525</v>
      </c>
      <c r="BM418" s="21"/>
      <c r="BN418" s="21" t="n">
        <v>6104620000</v>
      </c>
    </row>
    <row r="419" customFormat="false" ht="14.45" hidden="false" customHeight="false" outlineLevel="0" collapsed="false">
      <c r="A419" s="21" t="n">
        <v>2000</v>
      </c>
      <c r="B419" s="21" t="n">
        <v>100295261</v>
      </c>
      <c r="C419" s="21" t="n">
        <v>10</v>
      </c>
      <c r="D419" s="21" t="s">
        <v>1240</v>
      </c>
      <c r="E419" s="21" t="s">
        <v>1241</v>
      </c>
      <c r="F419" s="21" t="s">
        <v>962</v>
      </c>
      <c r="G419" s="21" t="s">
        <v>68</v>
      </c>
      <c r="H419" s="21" t="n">
        <v>135388</v>
      </c>
      <c r="I419" s="21" t="s">
        <v>69</v>
      </c>
      <c r="J419" s="21" t="s">
        <v>100</v>
      </c>
      <c r="K419" s="21" t="s">
        <v>963</v>
      </c>
      <c r="L419" s="21" t="s">
        <v>964</v>
      </c>
      <c r="M419" s="21" t="s">
        <v>1003</v>
      </c>
      <c r="N419" s="21" t="s">
        <v>2024</v>
      </c>
      <c r="O419" s="21" t="s">
        <v>2025</v>
      </c>
      <c r="P419" s="22" t="n">
        <v>10021492281</v>
      </c>
      <c r="Q419" s="21" t="s">
        <v>158</v>
      </c>
      <c r="R419" s="21" t="s">
        <v>2026</v>
      </c>
      <c r="S419" s="21"/>
      <c r="T419" s="21"/>
      <c r="U419" s="21" t="s">
        <v>1434</v>
      </c>
      <c r="V419" s="21" t="s">
        <v>1434</v>
      </c>
      <c r="W419" s="21" t="s">
        <v>1435</v>
      </c>
      <c r="X419" s="21" t="s">
        <v>79</v>
      </c>
      <c r="Y419" s="21" t="n">
        <v>82</v>
      </c>
      <c r="Z419" s="21"/>
      <c r="AA419" s="21" t="n">
        <v>7092626</v>
      </c>
      <c r="AB419" s="21" t="s">
        <v>1769</v>
      </c>
      <c r="AC419" s="23" t="n">
        <v>17.5</v>
      </c>
      <c r="AD419" s="23" t="n">
        <v>1435</v>
      </c>
      <c r="AE419" s="21" t="s">
        <v>2024</v>
      </c>
      <c r="AF419" s="25" t="n">
        <v>143.5</v>
      </c>
      <c r="AG419" s="25" t="n">
        <v>317.5655</v>
      </c>
      <c r="AH419" s="25" t="n">
        <v>9.3275</v>
      </c>
      <c r="AI419" s="26" t="n">
        <v>82</v>
      </c>
      <c r="AJ419" s="26" t="n">
        <v>0</v>
      </c>
      <c r="AK419" s="26" t="n">
        <v>82</v>
      </c>
      <c r="AL419" s="26" t="n">
        <v>0</v>
      </c>
      <c r="AM419" s="27" t="s">
        <v>1437</v>
      </c>
      <c r="AN419" s="28" t="s">
        <v>1178</v>
      </c>
      <c r="AO419" s="28" t="s">
        <v>1179</v>
      </c>
      <c r="AP419" s="29" t="n">
        <v>44418</v>
      </c>
      <c r="AQ419" s="29" t="n">
        <v>44438</v>
      </c>
      <c r="AR419" s="29" t="n">
        <v>44479</v>
      </c>
      <c r="AS419" s="30" t="n">
        <v>44464</v>
      </c>
      <c r="AT419" s="31"/>
      <c r="AU419" s="32" t="s">
        <v>1029</v>
      </c>
      <c r="AV419" s="21"/>
      <c r="AW419" s="27"/>
      <c r="AX419" s="33" t="s">
        <v>2027</v>
      </c>
      <c r="AY419" s="33" t="s">
        <v>2024</v>
      </c>
      <c r="AZ419" s="21" t="n">
        <v>10021492281</v>
      </c>
      <c r="BA419" s="21" t="s">
        <v>2028</v>
      </c>
      <c r="BB419" s="21" t="s">
        <v>2026</v>
      </c>
      <c r="BC419" s="21" t="s">
        <v>1016</v>
      </c>
      <c r="BD419" s="21" t="s">
        <v>975</v>
      </c>
      <c r="BE419" s="21" t="s">
        <v>2029</v>
      </c>
      <c r="BF419" s="21"/>
      <c r="BG419" s="21"/>
      <c r="BH419" s="21" t="s">
        <v>976</v>
      </c>
      <c r="BI419" s="21" t="s">
        <v>1246</v>
      </c>
      <c r="BJ419" s="21" t="n">
        <v>82</v>
      </c>
      <c r="BK419" s="21" t="n">
        <v>17.5</v>
      </c>
      <c r="BL419" s="21" t="n">
        <f aca="false">BJ419*BK419</f>
        <v>1435</v>
      </c>
      <c r="BM419" s="21"/>
      <c r="BN419" s="21" t="n">
        <v>6110209100</v>
      </c>
    </row>
    <row r="420" customFormat="false" ht="14.45" hidden="false" customHeight="false" outlineLevel="0" collapsed="false">
      <c r="A420" s="21" t="n">
        <v>2000</v>
      </c>
      <c r="B420" s="21" t="n">
        <v>100295295</v>
      </c>
      <c r="C420" s="21" t="n">
        <v>10</v>
      </c>
      <c r="D420" s="21" t="s">
        <v>1240</v>
      </c>
      <c r="E420" s="21" t="s">
        <v>1241</v>
      </c>
      <c r="F420" s="21" t="s">
        <v>962</v>
      </c>
      <c r="G420" s="21" t="s">
        <v>68</v>
      </c>
      <c r="H420" s="21" t="n">
        <v>135388</v>
      </c>
      <c r="I420" s="21" t="s">
        <v>69</v>
      </c>
      <c r="J420" s="21" t="s">
        <v>100</v>
      </c>
      <c r="K420" s="21" t="s">
        <v>963</v>
      </c>
      <c r="L420" s="21" t="s">
        <v>964</v>
      </c>
      <c r="M420" s="21" t="s">
        <v>1003</v>
      </c>
      <c r="N420" s="21" t="s">
        <v>2030</v>
      </c>
      <c r="O420" s="21" t="s">
        <v>2025</v>
      </c>
      <c r="P420" s="22" t="n">
        <v>10021492002</v>
      </c>
      <c r="Q420" s="21" t="s">
        <v>1098</v>
      </c>
      <c r="R420" s="21" t="s">
        <v>236</v>
      </c>
      <c r="S420" s="21"/>
      <c r="T420" s="21"/>
      <c r="U420" s="21" t="s">
        <v>1434</v>
      </c>
      <c r="V420" s="21" t="s">
        <v>1434</v>
      </c>
      <c r="W420" s="21" t="s">
        <v>1435</v>
      </c>
      <c r="X420" s="21" t="s">
        <v>79</v>
      </c>
      <c r="Y420" s="21" t="n">
        <v>24</v>
      </c>
      <c r="Z420" s="21"/>
      <c r="AA420" s="21" t="n">
        <v>7092626</v>
      </c>
      <c r="AB420" s="21" t="s">
        <v>1769</v>
      </c>
      <c r="AC420" s="23" t="n">
        <v>17.5</v>
      </c>
      <c r="AD420" s="23" t="n">
        <v>420</v>
      </c>
      <c r="AE420" s="21" t="s">
        <v>2030</v>
      </c>
      <c r="AF420" s="25" t="n">
        <v>42</v>
      </c>
      <c r="AG420" s="25" t="n">
        <v>92.946</v>
      </c>
      <c r="AH420" s="25" t="n">
        <v>2.73</v>
      </c>
      <c r="AI420" s="26" t="n">
        <v>24</v>
      </c>
      <c r="AJ420" s="26" t="n">
        <v>14</v>
      </c>
      <c r="AK420" s="26" t="n">
        <v>0</v>
      </c>
      <c r="AL420" s="26" t="n">
        <v>10</v>
      </c>
      <c r="AM420" s="27" t="s">
        <v>1437</v>
      </c>
      <c r="AN420" s="28" t="s">
        <v>1178</v>
      </c>
      <c r="AO420" s="28" t="s">
        <v>1179</v>
      </c>
      <c r="AP420" s="29" t="n">
        <v>44418</v>
      </c>
      <c r="AQ420" s="29" t="n">
        <v>44438</v>
      </c>
      <c r="AR420" s="29" t="n">
        <v>44479</v>
      </c>
      <c r="AS420" s="30" t="n">
        <v>44464</v>
      </c>
      <c r="AT420" s="31"/>
      <c r="AU420" s="32" t="s">
        <v>1029</v>
      </c>
      <c r="AV420" s="21"/>
      <c r="AW420" s="27"/>
      <c r="AX420" s="33" t="s">
        <v>2031</v>
      </c>
      <c r="AY420" s="33" t="s">
        <v>2030</v>
      </c>
      <c r="AZ420" s="21" t="n">
        <v>10021492002</v>
      </c>
      <c r="BA420" s="21" t="s">
        <v>2032</v>
      </c>
      <c r="BB420" s="21" t="s">
        <v>236</v>
      </c>
      <c r="BC420" s="21" t="s">
        <v>1016</v>
      </c>
      <c r="BD420" s="21" t="s">
        <v>975</v>
      </c>
      <c r="BE420" s="21" t="s">
        <v>2029</v>
      </c>
      <c r="BF420" s="21"/>
      <c r="BG420" s="21"/>
      <c r="BH420" s="21" t="s">
        <v>976</v>
      </c>
      <c r="BI420" s="21" t="s">
        <v>1246</v>
      </c>
      <c r="BJ420" s="21" t="n">
        <v>24</v>
      </c>
      <c r="BK420" s="21" t="n">
        <v>17.5</v>
      </c>
      <c r="BL420" s="21" t="n">
        <f aca="false">BJ420*BK420</f>
        <v>420</v>
      </c>
      <c r="BM420" s="21"/>
      <c r="BN420" s="21" t="n">
        <v>6110209100</v>
      </c>
    </row>
    <row r="421" customFormat="false" ht="14.45" hidden="false" customHeight="false" outlineLevel="0" collapsed="false">
      <c r="A421" s="21" t="n">
        <v>2000</v>
      </c>
      <c r="B421" s="21" t="n">
        <v>100295320</v>
      </c>
      <c r="C421" s="21" t="n">
        <v>10</v>
      </c>
      <c r="D421" s="21" t="s">
        <v>1240</v>
      </c>
      <c r="E421" s="21" t="s">
        <v>1241</v>
      </c>
      <c r="F421" s="21" t="s">
        <v>962</v>
      </c>
      <c r="G421" s="21" t="s">
        <v>68</v>
      </c>
      <c r="H421" s="21" t="n">
        <v>135388</v>
      </c>
      <c r="I421" s="21" t="s">
        <v>69</v>
      </c>
      <c r="J421" s="21" t="s">
        <v>100</v>
      </c>
      <c r="K421" s="21" t="s">
        <v>963</v>
      </c>
      <c r="L421" s="21" t="s">
        <v>1018</v>
      </c>
      <c r="M421" s="21" t="s">
        <v>1019</v>
      </c>
      <c r="N421" s="21" t="s">
        <v>2033</v>
      </c>
      <c r="O421" s="21" t="s">
        <v>2034</v>
      </c>
      <c r="P421" s="22" t="n">
        <v>10021493281</v>
      </c>
      <c r="Q421" s="21" t="s">
        <v>158</v>
      </c>
      <c r="R421" s="21" t="s">
        <v>2026</v>
      </c>
      <c r="S421" s="21"/>
      <c r="T421" s="21"/>
      <c r="U421" s="21" t="s">
        <v>1434</v>
      </c>
      <c r="V421" s="21" t="s">
        <v>1434</v>
      </c>
      <c r="W421" s="21" t="s">
        <v>1435</v>
      </c>
      <c r="X421" s="21" t="s">
        <v>79</v>
      </c>
      <c r="Y421" s="21" t="n">
        <v>48</v>
      </c>
      <c r="Z421" s="21"/>
      <c r="AA421" s="21" t="n">
        <v>7092626</v>
      </c>
      <c r="AB421" s="21" t="s">
        <v>1769</v>
      </c>
      <c r="AC421" s="23" t="n">
        <v>16.25</v>
      </c>
      <c r="AD421" s="23" t="n">
        <v>780</v>
      </c>
      <c r="AE421" s="21" t="s">
        <v>2033</v>
      </c>
      <c r="AF421" s="25" t="n">
        <v>78</v>
      </c>
      <c r="AG421" s="25" t="n">
        <v>172.614</v>
      </c>
      <c r="AH421" s="25" t="n">
        <v>5.07</v>
      </c>
      <c r="AI421" s="26" t="n">
        <v>48</v>
      </c>
      <c r="AJ421" s="26" t="n">
        <v>0</v>
      </c>
      <c r="AK421" s="26" t="n">
        <v>48</v>
      </c>
      <c r="AL421" s="26" t="n">
        <v>0</v>
      </c>
      <c r="AM421" s="27" t="s">
        <v>1437</v>
      </c>
      <c r="AN421" s="28" t="s">
        <v>1178</v>
      </c>
      <c r="AO421" s="28" t="s">
        <v>1179</v>
      </c>
      <c r="AP421" s="29" t="n">
        <v>44418</v>
      </c>
      <c r="AQ421" s="29" t="n">
        <v>44438</v>
      </c>
      <c r="AR421" s="29" t="n">
        <v>44479</v>
      </c>
      <c r="AS421" s="30" t="n">
        <v>44464</v>
      </c>
      <c r="AT421" s="31"/>
      <c r="AU421" s="32" t="s">
        <v>1029</v>
      </c>
      <c r="AV421" s="21"/>
      <c r="AW421" s="27"/>
      <c r="AX421" s="33" t="s">
        <v>2035</v>
      </c>
      <c r="AY421" s="33" t="s">
        <v>2033</v>
      </c>
      <c r="AZ421" s="21" t="n">
        <v>10021493281</v>
      </c>
      <c r="BA421" s="21" t="s">
        <v>2036</v>
      </c>
      <c r="BB421" s="21" t="s">
        <v>2026</v>
      </c>
      <c r="BC421" s="21" t="s">
        <v>1023</v>
      </c>
      <c r="BD421" s="21" t="s">
        <v>975</v>
      </c>
      <c r="BE421" s="21" t="s">
        <v>2029</v>
      </c>
      <c r="BF421" s="21"/>
      <c r="BG421" s="21"/>
      <c r="BH421" s="21" t="s">
        <v>976</v>
      </c>
      <c r="BI421" s="21" t="s">
        <v>1246</v>
      </c>
      <c r="BJ421" s="21" t="n">
        <v>48</v>
      </c>
      <c r="BK421" s="21" t="n">
        <v>16.25</v>
      </c>
      <c r="BL421" s="21" t="n">
        <f aca="false">BJ421*BK421</f>
        <v>780</v>
      </c>
      <c r="BM421" s="21"/>
      <c r="BN421" s="21" t="n">
        <v>6103420001</v>
      </c>
    </row>
    <row r="422" customFormat="false" ht="14.45" hidden="false" customHeight="false" outlineLevel="0" collapsed="false">
      <c r="A422" s="21" t="n">
        <v>2000</v>
      </c>
      <c r="B422" s="21" t="n">
        <v>100295345</v>
      </c>
      <c r="C422" s="21" t="n">
        <v>10</v>
      </c>
      <c r="D422" s="21" t="s">
        <v>1240</v>
      </c>
      <c r="E422" s="21" t="s">
        <v>1241</v>
      </c>
      <c r="F422" s="21" t="s">
        <v>962</v>
      </c>
      <c r="G422" s="21" t="s">
        <v>68</v>
      </c>
      <c r="H422" s="21" t="n">
        <v>135388</v>
      </c>
      <c r="I422" s="21" t="s">
        <v>69</v>
      </c>
      <c r="J422" s="21" t="s">
        <v>100</v>
      </c>
      <c r="K422" s="21" t="s">
        <v>963</v>
      </c>
      <c r="L422" s="21" t="s">
        <v>964</v>
      </c>
      <c r="M422" s="21" t="s">
        <v>1003</v>
      </c>
      <c r="N422" s="21" t="s">
        <v>2037</v>
      </c>
      <c r="O422" s="21" t="s">
        <v>2038</v>
      </c>
      <c r="P422" s="22" t="n">
        <v>10021528281</v>
      </c>
      <c r="Q422" s="21" t="s">
        <v>158</v>
      </c>
      <c r="R422" s="21" t="s">
        <v>2026</v>
      </c>
      <c r="S422" s="21"/>
      <c r="T422" s="21"/>
      <c r="U422" s="21" t="s">
        <v>1434</v>
      </c>
      <c r="V422" s="21" t="s">
        <v>1434</v>
      </c>
      <c r="W422" s="21" t="s">
        <v>1435</v>
      </c>
      <c r="X422" s="21" t="s">
        <v>79</v>
      </c>
      <c r="Y422" s="21" t="n">
        <v>70</v>
      </c>
      <c r="Z422" s="21"/>
      <c r="AA422" s="21" t="n">
        <v>7092626</v>
      </c>
      <c r="AB422" s="21" t="s">
        <v>1769</v>
      </c>
      <c r="AC422" s="23" t="n">
        <v>16.25</v>
      </c>
      <c r="AD422" s="23" t="n">
        <v>1137.5</v>
      </c>
      <c r="AE422" s="21" t="s">
        <v>2037</v>
      </c>
      <c r="AF422" s="25" t="n">
        <v>113.75</v>
      </c>
      <c r="AG422" s="25" t="n">
        <v>251.72875</v>
      </c>
      <c r="AH422" s="25" t="n">
        <v>7.39375</v>
      </c>
      <c r="AI422" s="26" t="n">
        <v>70</v>
      </c>
      <c r="AJ422" s="26" t="n">
        <v>0</v>
      </c>
      <c r="AK422" s="26" t="n">
        <v>70</v>
      </c>
      <c r="AL422" s="26" t="n">
        <v>0</v>
      </c>
      <c r="AM422" s="27" t="s">
        <v>1437</v>
      </c>
      <c r="AN422" s="28" t="s">
        <v>1178</v>
      </c>
      <c r="AO422" s="28" t="s">
        <v>1179</v>
      </c>
      <c r="AP422" s="29" t="n">
        <v>44418</v>
      </c>
      <c r="AQ422" s="29" t="n">
        <v>44438</v>
      </c>
      <c r="AR422" s="29" t="n">
        <v>44479</v>
      </c>
      <c r="AS422" s="30" t="n">
        <v>44464</v>
      </c>
      <c r="AT422" s="31"/>
      <c r="AU422" s="32" t="s">
        <v>1029</v>
      </c>
      <c r="AV422" s="21"/>
      <c r="AW422" s="27"/>
      <c r="AX422" s="33" t="s">
        <v>2039</v>
      </c>
      <c r="AY422" s="33" t="s">
        <v>2037</v>
      </c>
      <c r="AZ422" s="21" t="n">
        <v>10021528281</v>
      </c>
      <c r="BA422" s="21" t="s">
        <v>2040</v>
      </c>
      <c r="BB422" s="21" t="s">
        <v>2026</v>
      </c>
      <c r="BC422" s="21" t="s">
        <v>1016</v>
      </c>
      <c r="BD422" s="21" t="s">
        <v>975</v>
      </c>
      <c r="BE422" s="21" t="s">
        <v>2029</v>
      </c>
      <c r="BF422" s="21"/>
      <c r="BG422" s="21"/>
      <c r="BH422" s="21" t="s">
        <v>976</v>
      </c>
      <c r="BI422" s="21" t="s">
        <v>1246</v>
      </c>
      <c r="BJ422" s="21" t="n">
        <v>70</v>
      </c>
      <c r="BK422" s="21" t="n">
        <v>16.25</v>
      </c>
      <c r="BL422" s="21" t="n">
        <f aca="false">BJ422*BK422</f>
        <v>1137.5</v>
      </c>
      <c r="BM422" s="21"/>
      <c r="BN422" s="21" t="n">
        <v>6110209100</v>
      </c>
    </row>
    <row r="423" customFormat="false" ht="14.45" hidden="false" customHeight="false" outlineLevel="0" collapsed="false">
      <c r="A423" s="21" t="n">
        <v>2000</v>
      </c>
      <c r="B423" s="21" t="n">
        <v>100295448</v>
      </c>
      <c r="C423" s="21" t="n">
        <v>10</v>
      </c>
      <c r="D423" s="21" t="s">
        <v>1240</v>
      </c>
      <c r="E423" s="21" t="s">
        <v>1241</v>
      </c>
      <c r="F423" s="21" t="s">
        <v>962</v>
      </c>
      <c r="G423" s="21" t="s">
        <v>68</v>
      </c>
      <c r="H423" s="21" t="n">
        <v>135388</v>
      </c>
      <c r="I423" s="21" t="s">
        <v>69</v>
      </c>
      <c r="J423" s="21" t="s">
        <v>100</v>
      </c>
      <c r="K423" s="21" t="s">
        <v>963</v>
      </c>
      <c r="L423" s="21" t="s">
        <v>964</v>
      </c>
      <c r="M423" s="21" t="s">
        <v>965</v>
      </c>
      <c r="N423" s="21" t="s">
        <v>2041</v>
      </c>
      <c r="O423" s="21" t="s">
        <v>2042</v>
      </c>
      <c r="P423" s="22" t="n">
        <v>10022295001</v>
      </c>
      <c r="Q423" s="21" t="s">
        <v>94</v>
      </c>
      <c r="R423" s="21" t="s">
        <v>991</v>
      </c>
      <c r="S423" s="21"/>
      <c r="T423" s="21"/>
      <c r="U423" s="21" t="s">
        <v>1434</v>
      </c>
      <c r="V423" s="21" t="s">
        <v>1434</v>
      </c>
      <c r="W423" s="21" t="s">
        <v>1435</v>
      </c>
      <c r="X423" s="21" t="s">
        <v>79</v>
      </c>
      <c r="Y423" s="21" t="n">
        <v>106</v>
      </c>
      <c r="Z423" s="21"/>
      <c r="AA423" s="21" t="n">
        <v>7092626</v>
      </c>
      <c r="AB423" s="21" t="s">
        <v>1769</v>
      </c>
      <c r="AC423" s="23" t="n">
        <v>6.25</v>
      </c>
      <c r="AD423" s="23" t="n">
        <v>662.5</v>
      </c>
      <c r="AE423" s="21" t="s">
        <v>2041</v>
      </c>
      <c r="AF423" s="25" t="n">
        <v>66.25</v>
      </c>
      <c r="AG423" s="25" t="n">
        <v>146.61125</v>
      </c>
      <c r="AH423" s="25" t="n">
        <v>4.30625</v>
      </c>
      <c r="AI423" s="26" t="n">
        <v>106</v>
      </c>
      <c r="AJ423" s="26" t="n">
        <v>22</v>
      </c>
      <c r="AK423" s="26" t="n">
        <v>84</v>
      </c>
      <c r="AL423" s="26" t="n">
        <v>0</v>
      </c>
      <c r="AM423" s="27" t="s">
        <v>1437</v>
      </c>
      <c r="AN423" s="28" t="s">
        <v>1178</v>
      </c>
      <c r="AO423" s="28" t="s">
        <v>1179</v>
      </c>
      <c r="AP423" s="29" t="n">
        <v>44418</v>
      </c>
      <c r="AQ423" s="29" t="n">
        <v>44438</v>
      </c>
      <c r="AR423" s="29" t="n">
        <v>44479</v>
      </c>
      <c r="AS423" s="30" t="n">
        <v>44464</v>
      </c>
      <c r="AT423" s="31"/>
      <c r="AU423" s="32" t="s">
        <v>1029</v>
      </c>
      <c r="AV423" s="21"/>
      <c r="AW423" s="27"/>
      <c r="AX423" s="33" t="s">
        <v>2043</v>
      </c>
      <c r="AY423" s="33" t="s">
        <v>2041</v>
      </c>
      <c r="AZ423" s="21" t="n">
        <v>10022295001</v>
      </c>
      <c r="BA423" s="21" t="s">
        <v>2044</v>
      </c>
      <c r="BB423" s="21" t="s">
        <v>991</v>
      </c>
      <c r="BC423" s="21" t="s">
        <v>974</v>
      </c>
      <c r="BD423" s="21" t="s">
        <v>975</v>
      </c>
      <c r="BE423" s="21" t="s">
        <v>88</v>
      </c>
      <c r="BF423" s="21"/>
      <c r="BG423" s="21"/>
      <c r="BH423" s="21" t="s">
        <v>976</v>
      </c>
      <c r="BI423" s="21" t="s">
        <v>1246</v>
      </c>
      <c r="BJ423" s="21" t="n">
        <v>106</v>
      </c>
      <c r="BK423" s="21" t="n">
        <v>6.25</v>
      </c>
      <c r="BL423" s="21" t="n">
        <f aca="false">BJ423*BK423</f>
        <v>662.5</v>
      </c>
      <c r="BM423" s="21"/>
      <c r="BN423" s="21" t="n">
        <v>6109100000</v>
      </c>
    </row>
    <row r="424" customFormat="false" ht="14.45" hidden="false" customHeight="false" outlineLevel="0" collapsed="false">
      <c r="A424" s="21" t="n">
        <v>2000</v>
      </c>
      <c r="B424" s="21" t="n">
        <v>100295468</v>
      </c>
      <c r="C424" s="21" t="n">
        <v>10</v>
      </c>
      <c r="D424" s="21" t="s">
        <v>1240</v>
      </c>
      <c r="E424" s="21" t="s">
        <v>1241</v>
      </c>
      <c r="F424" s="21" t="s">
        <v>962</v>
      </c>
      <c r="G424" s="21" t="s">
        <v>68</v>
      </c>
      <c r="H424" s="21" t="n">
        <v>135388</v>
      </c>
      <c r="I424" s="21" t="s">
        <v>69</v>
      </c>
      <c r="J424" s="21" t="s">
        <v>100</v>
      </c>
      <c r="K424" s="21" t="s">
        <v>963</v>
      </c>
      <c r="L424" s="21" t="s">
        <v>964</v>
      </c>
      <c r="M424" s="21" t="s">
        <v>965</v>
      </c>
      <c r="N424" s="21" t="s">
        <v>2045</v>
      </c>
      <c r="O424" s="21" t="s">
        <v>2042</v>
      </c>
      <c r="P424" s="22" t="n">
        <v>10022295102</v>
      </c>
      <c r="Q424" s="21" t="s">
        <v>221</v>
      </c>
      <c r="R424" s="21" t="s">
        <v>104</v>
      </c>
      <c r="S424" s="21"/>
      <c r="T424" s="21"/>
      <c r="U424" s="21" t="s">
        <v>1434</v>
      </c>
      <c r="V424" s="21" t="s">
        <v>1434</v>
      </c>
      <c r="W424" s="21" t="s">
        <v>1435</v>
      </c>
      <c r="X424" s="21" t="s">
        <v>79</v>
      </c>
      <c r="Y424" s="21" t="n">
        <v>102</v>
      </c>
      <c r="Z424" s="21"/>
      <c r="AA424" s="21" t="n">
        <v>7092626</v>
      </c>
      <c r="AB424" s="21" t="s">
        <v>1769</v>
      </c>
      <c r="AC424" s="23" t="n">
        <v>6.25</v>
      </c>
      <c r="AD424" s="23" t="n">
        <v>637.5</v>
      </c>
      <c r="AE424" s="21" t="s">
        <v>2045</v>
      </c>
      <c r="AF424" s="25" t="n">
        <v>63.75</v>
      </c>
      <c r="AG424" s="25" t="n">
        <v>141.07875</v>
      </c>
      <c r="AH424" s="25" t="n">
        <v>4.14375</v>
      </c>
      <c r="AI424" s="26" t="n">
        <v>102</v>
      </c>
      <c r="AJ424" s="26" t="n">
        <v>18</v>
      </c>
      <c r="AK424" s="26" t="n">
        <v>84</v>
      </c>
      <c r="AL424" s="26" t="n">
        <v>0</v>
      </c>
      <c r="AM424" s="27" t="s">
        <v>1437</v>
      </c>
      <c r="AN424" s="28" t="s">
        <v>1178</v>
      </c>
      <c r="AO424" s="28" t="s">
        <v>1179</v>
      </c>
      <c r="AP424" s="29" t="n">
        <v>44418</v>
      </c>
      <c r="AQ424" s="29" t="n">
        <v>44438</v>
      </c>
      <c r="AR424" s="29" t="n">
        <v>44479</v>
      </c>
      <c r="AS424" s="30" t="n">
        <v>44464</v>
      </c>
      <c r="AT424" s="31"/>
      <c r="AU424" s="32" t="s">
        <v>1029</v>
      </c>
      <c r="AV424" s="21"/>
      <c r="AW424" s="27"/>
      <c r="AX424" s="33" t="s">
        <v>2046</v>
      </c>
      <c r="AY424" s="33" t="s">
        <v>2045</v>
      </c>
      <c r="AZ424" s="21" t="n">
        <v>10022295102</v>
      </c>
      <c r="BA424" s="21" t="s">
        <v>2047</v>
      </c>
      <c r="BB424" s="21" t="s">
        <v>104</v>
      </c>
      <c r="BC424" s="21" t="s">
        <v>974</v>
      </c>
      <c r="BD424" s="21" t="s">
        <v>975</v>
      </c>
      <c r="BE424" s="21" t="s">
        <v>88</v>
      </c>
      <c r="BF424" s="21"/>
      <c r="BG424" s="21"/>
      <c r="BH424" s="21" t="s">
        <v>976</v>
      </c>
      <c r="BI424" s="21" t="s">
        <v>1246</v>
      </c>
      <c r="BJ424" s="21" t="n">
        <v>102</v>
      </c>
      <c r="BK424" s="21" t="n">
        <v>6.25</v>
      </c>
      <c r="BL424" s="21" t="n">
        <f aca="false">BJ424*BK424</f>
        <v>637.5</v>
      </c>
      <c r="BM424" s="21"/>
      <c r="BN424" s="21" t="n">
        <v>6109100000</v>
      </c>
    </row>
    <row r="425" customFormat="false" ht="14.45" hidden="false" customHeight="false" outlineLevel="0" collapsed="false">
      <c r="A425" s="21" t="n">
        <v>2000</v>
      </c>
      <c r="B425" s="21" t="n">
        <v>100295485</v>
      </c>
      <c r="C425" s="21" t="n">
        <v>10</v>
      </c>
      <c r="D425" s="21" t="s">
        <v>1240</v>
      </c>
      <c r="E425" s="21" t="s">
        <v>1241</v>
      </c>
      <c r="F425" s="21" t="s">
        <v>962</v>
      </c>
      <c r="G425" s="21" t="s">
        <v>68</v>
      </c>
      <c r="H425" s="21" t="n">
        <v>135388</v>
      </c>
      <c r="I425" s="21" t="s">
        <v>69</v>
      </c>
      <c r="J425" s="21" t="s">
        <v>100</v>
      </c>
      <c r="K425" s="21" t="s">
        <v>963</v>
      </c>
      <c r="L425" s="21" t="s">
        <v>964</v>
      </c>
      <c r="M425" s="21" t="s">
        <v>965</v>
      </c>
      <c r="N425" s="21" t="s">
        <v>2048</v>
      </c>
      <c r="O425" s="21" t="s">
        <v>2049</v>
      </c>
      <c r="P425" s="22" t="n">
        <v>10022297001</v>
      </c>
      <c r="Q425" s="21" t="s">
        <v>94</v>
      </c>
      <c r="R425" s="21" t="s">
        <v>991</v>
      </c>
      <c r="S425" s="21"/>
      <c r="T425" s="21"/>
      <c r="U425" s="21" t="s">
        <v>1434</v>
      </c>
      <c r="V425" s="21" t="s">
        <v>1434</v>
      </c>
      <c r="W425" s="21" t="s">
        <v>1435</v>
      </c>
      <c r="X425" s="21" t="s">
        <v>79</v>
      </c>
      <c r="Y425" s="21" t="n">
        <v>24</v>
      </c>
      <c r="Z425" s="21"/>
      <c r="AA425" s="21" t="n">
        <v>7092626</v>
      </c>
      <c r="AB425" s="21" t="s">
        <v>1769</v>
      </c>
      <c r="AC425" s="23" t="n">
        <v>6.25</v>
      </c>
      <c r="AD425" s="23" t="n">
        <v>150</v>
      </c>
      <c r="AE425" s="21" t="s">
        <v>2048</v>
      </c>
      <c r="AF425" s="25" t="n">
        <v>15</v>
      </c>
      <c r="AG425" s="25" t="n">
        <v>33.195</v>
      </c>
      <c r="AH425" s="25" t="n">
        <v>0.975</v>
      </c>
      <c r="AI425" s="26" t="n">
        <v>24</v>
      </c>
      <c r="AJ425" s="26" t="n">
        <v>21</v>
      </c>
      <c r="AK425" s="26" t="n">
        <v>0</v>
      </c>
      <c r="AL425" s="26" t="n">
        <v>3</v>
      </c>
      <c r="AM425" s="27" t="s">
        <v>1437</v>
      </c>
      <c r="AN425" s="28" t="s">
        <v>1178</v>
      </c>
      <c r="AO425" s="28" t="s">
        <v>1179</v>
      </c>
      <c r="AP425" s="29" t="n">
        <v>44418</v>
      </c>
      <c r="AQ425" s="29" t="n">
        <v>44438</v>
      </c>
      <c r="AR425" s="29" t="n">
        <v>44479</v>
      </c>
      <c r="AS425" s="30" t="n">
        <v>44464</v>
      </c>
      <c r="AT425" s="31"/>
      <c r="AU425" s="32" t="s">
        <v>1029</v>
      </c>
      <c r="AV425" s="21"/>
      <c r="AW425" s="27"/>
      <c r="AX425" s="33" t="s">
        <v>2050</v>
      </c>
      <c r="AY425" s="33" t="s">
        <v>2048</v>
      </c>
      <c r="AZ425" s="21" t="n">
        <v>10022297001</v>
      </c>
      <c r="BA425" s="21" t="s">
        <v>2051</v>
      </c>
      <c r="BB425" s="21" t="s">
        <v>991</v>
      </c>
      <c r="BC425" s="21" t="s">
        <v>974</v>
      </c>
      <c r="BD425" s="21" t="s">
        <v>975</v>
      </c>
      <c r="BE425" s="21" t="s">
        <v>88</v>
      </c>
      <c r="BF425" s="21"/>
      <c r="BG425" s="21"/>
      <c r="BH425" s="21" t="s">
        <v>976</v>
      </c>
      <c r="BI425" s="21" t="s">
        <v>1246</v>
      </c>
      <c r="BJ425" s="21" t="n">
        <v>24</v>
      </c>
      <c r="BK425" s="21" t="n">
        <v>6.25</v>
      </c>
      <c r="BL425" s="21" t="n">
        <f aca="false">BJ425*BK425</f>
        <v>150</v>
      </c>
      <c r="BM425" s="21"/>
      <c r="BN425" s="21" t="n">
        <v>6109100000</v>
      </c>
    </row>
    <row r="426" customFormat="false" ht="14.45" hidden="false" customHeight="false" outlineLevel="0" collapsed="false">
      <c r="A426" s="21" t="n">
        <v>2000</v>
      </c>
      <c r="B426" s="21" t="n">
        <v>100295673</v>
      </c>
      <c r="C426" s="21" t="n">
        <v>10</v>
      </c>
      <c r="D426" s="21" t="s">
        <v>1240</v>
      </c>
      <c r="E426" s="21" t="s">
        <v>1241</v>
      </c>
      <c r="F426" s="21" t="s">
        <v>962</v>
      </c>
      <c r="G426" s="21" t="s">
        <v>68</v>
      </c>
      <c r="H426" s="21" t="n">
        <v>135388</v>
      </c>
      <c r="I426" s="21" t="s">
        <v>69</v>
      </c>
      <c r="J426" s="21" t="s">
        <v>100</v>
      </c>
      <c r="K426" s="21" t="s">
        <v>963</v>
      </c>
      <c r="L426" s="21" t="s">
        <v>964</v>
      </c>
      <c r="M426" s="21" t="s">
        <v>965</v>
      </c>
      <c r="N426" s="21" t="s">
        <v>2052</v>
      </c>
      <c r="O426" s="21" t="s">
        <v>2053</v>
      </c>
      <c r="P426" s="22" t="n">
        <v>10022307001</v>
      </c>
      <c r="Q426" s="21" t="s">
        <v>94</v>
      </c>
      <c r="R426" s="21" t="s">
        <v>991</v>
      </c>
      <c r="S426" s="21"/>
      <c r="T426" s="21"/>
      <c r="U426" s="21" t="s">
        <v>1434</v>
      </c>
      <c r="V426" s="21" t="s">
        <v>1434</v>
      </c>
      <c r="W426" s="21" t="s">
        <v>1435</v>
      </c>
      <c r="X426" s="21" t="s">
        <v>79</v>
      </c>
      <c r="Y426" s="21" t="n">
        <v>83</v>
      </c>
      <c r="Z426" s="21"/>
      <c r="AA426" s="21" t="n">
        <v>7092626</v>
      </c>
      <c r="AB426" s="21" t="s">
        <v>1769</v>
      </c>
      <c r="AC426" s="23" t="n">
        <v>7.5</v>
      </c>
      <c r="AD426" s="23" t="n">
        <v>622.5</v>
      </c>
      <c r="AE426" s="21" t="s">
        <v>2052</v>
      </c>
      <c r="AF426" s="25" t="n">
        <v>62.25</v>
      </c>
      <c r="AG426" s="25" t="n">
        <v>137.75925</v>
      </c>
      <c r="AH426" s="25" t="n">
        <v>4.04625</v>
      </c>
      <c r="AI426" s="26" t="n">
        <v>83</v>
      </c>
      <c r="AJ426" s="26" t="n">
        <v>9</v>
      </c>
      <c r="AK426" s="26" t="n">
        <v>74</v>
      </c>
      <c r="AL426" s="26" t="n">
        <v>0</v>
      </c>
      <c r="AM426" s="27" t="s">
        <v>1437</v>
      </c>
      <c r="AN426" s="28" t="s">
        <v>1178</v>
      </c>
      <c r="AO426" s="28" t="s">
        <v>1179</v>
      </c>
      <c r="AP426" s="29" t="n">
        <v>44418</v>
      </c>
      <c r="AQ426" s="29" t="n">
        <v>44438</v>
      </c>
      <c r="AR426" s="29" t="n">
        <v>44479</v>
      </c>
      <c r="AS426" s="30" t="n">
        <v>44464</v>
      </c>
      <c r="AT426" s="31"/>
      <c r="AU426" s="32" t="s">
        <v>997</v>
      </c>
      <c r="AV426" s="21"/>
      <c r="AW426" s="27"/>
      <c r="AX426" s="33" t="s">
        <v>2054</v>
      </c>
      <c r="AY426" s="33" t="s">
        <v>2052</v>
      </c>
      <c r="AZ426" s="21" t="n">
        <v>10022307001</v>
      </c>
      <c r="BA426" s="21" t="s">
        <v>2055</v>
      </c>
      <c r="BB426" s="21" t="s">
        <v>991</v>
      </c>
      <c r="BC426" s="21" t="s">
        <v>974</v>
      </c>
      <c r="BD426" s="21" t="s">
        <v>975</v>
      </c>
      <c r="BE426" s="21" t="s">
        <v>88</v>
      </c>
      <c r="BF426" s="21"/>
      <c r="BG426" s="21"/>
      <c r="BH426" s="21" t="s">
        <v>976</v>
      </c>
      <c r="BI426" s="21" t="s">
        <v>1246</v>
      </c>
      <c r="BJ426" s="21" t="n">
        <v>83</v>
      </c>
      <c r="BK426" s="21" t="n">
        <v>7.5</v>
      </c>
      <c r="BL426" s="21" t="n">
        <f aca="false">BJ426*BK426</f>
        <v>622.5</v>
      </c>
      <c r="BM426" s="21"/>
      <c r="BN426" s="21" t="n">
        <v>6109100000</v>
      </c>
    </row>
    <row r="427" customFormat="false" ht="14.45" hidden="false" customHeight="false" outlineLevel="0" collapsed="false">
      <c r="A427" s="21" t="n">
        <v>2000</v>
      </c>
      <c r="B427" s="21" t="n">
        <v>100295674</v>
      </c>
      <c r="C427" s="21" t="n">
        <v>10</v>
      </c>
      <c r="D427" s="21" t="s">
        <v>1240</v>
      </c>
      <c r="E427" s="21" t="s">
        <v>1241</v>
      </c>
      <c r="F427" s="21" t="s">
        <v>962</v>
      </c>
      <c r="G427" s="21" t="s">
        <v>68</v>
      </c>
      <c r="H427" s="21" t="n">
        <v>135388</v>
      </c>
      <c r="I427" s="21" t="s">
        <v>69</v>
      </c>
      <c r="J427" s="21" t="s">
        <v>100</v>
      </c>
      <c r="K427" s="21" t="s">
        <v>963</v>
      </c>
      <c r="L427" s="21" t="s">
        <v>964</v>
      </c>
      <c r="M427" s="21" t="s">
        <v>965</v>
      </c>
      <c r="N427" s="21" t="s">
        <v>2056</v>
      </c>
      <c r="O427" s="21" t="s">
        <v>2053</v>
      </c>
      <c r="P427" s="22" t="n">
        <v>10022307102</v>
      </c>
      <c r="Q427" s="21" t="s">
        <v>221</v>
      </c>
      <c r="R427" s="21" t="s">
        <v>104</v>
      </c>
      <c r="S427" s="21"/>
      <c r="T427" s="21"/>
      <c r="U427" s="21" t="s">
        <v>1434</v>
      </c>
      <c r="V427" s="21" t="s">
        <v>1434</v>
      </c>
      <c r="W427" s="21" t="s">
        <v>1435</v>
      </c>
      <c r="X427" s="21" t="s">
        <v>79</v>
      </c>
      <c r="Y427" s="21" t="n">
        <v>90</v>
      </c>
      <c r="Z427" s="21"/>
      <c r="AA427" s="21" t="n">
        <v>7092626</v>
      </c>
      <c r="AB427" s="21" t="s">
        <v>1769</v>
      </c>
      <c r="AC427" s="23" t="n">
        <v>7.5</v>
      </c>
      <c r="AD427" s="23" t="n">
        <v>675</v>
      </c>
      <c r="AE427" s="21" t="s">
        <v>2056</v>
      </c>
      <c r="AF427" s="25" t="n">
        <v>67.5</v>
      </c>
      <c r="AG427" s="25" t="n">
        <v>149.3775</v>
      </c>
      <c r="AH427" s="25" t="n">
        <v>4.3875</v>
      </c>
      <c r="AI427" s="26" t="n">
        <v>90</v>
      </c>
      <c r="AJ427" s="26" t="n">
        <v>0</v>
      </c>
      <c r="AK427" s="26" t="n">
        <v>90</v>
      </c>
      <c r="AL427" s="26" t="n">
        <v>0</v>
      </c>
      <c r="AM427" s="27" t="s">
        <v>1437</v>
      </c>
      <c r="AN427" s="28" t="s">
        <v>1178</v>
      </c>
      <c r="AO427" s="28" t="s">
        <v>1179</v>
      </c>
      <c r="AP427" s="29" t="n">
        <v>44418</v>
      </c>
      <c r="AQ427" s="29" t="n">
        <v>44438</v>
      </c>
      <c r="AR427" s="29" t="n">
        <v>44479</v>
      </c>
      <c r="AS427" s="30" t="n">
        <v>44464</v>
      </c>
      <c r="AT427" s="31"/>
      <c r="AU427" s="32" t="s">
        <v>997</v>
      </c>
      <c r="AV427" s="21"/>
      <c r="AW427" s="27"/>
      <c r="AX427" s="33" t="s">
        <v>2057</v>
      </c>
      <c r="AY427" s="33" t="s">
        <v>2056</v>
      </c>
      <c r="AZ427" s="21" t="n">
        <v>10022307102</v>
      </c>
      <c r="BA427" s="21" t="s">
        <v>2058</v>
      </c>
      <c r="BB427" s="21" t="s">
        <v>104</v>
      </c>
      <c r="BC427" s="21" t="s">
        <v>974</v>
      </c>
      <c r="BD427" s="21" t="s">
        <v>975</v>
      </c>
      <c r="BE427" s="21" t="s">
        <v>88</v>
      </c>
      <c r="BF427" s="21"/>
      <c r="BG427" s="21"/>
      <c r="BH427" s="21" t="s">
        <v>976</v>
      </c>
      <c r="BI427" s="21" t="s">
        <v>1246</v>
      </c>
      <c r="BJ427" s="21" t="n">
        <v>90</v>
      </c>
      <c r="BK427" s="21" t="n">
        <v>7.5</v>
      </c>
      <c r="BL427" s="21" t="n">
        <f aca="false">BJ427*BK427</f>
        <v>675</v>
      </c>
      <c r="BM427" s="21"/>
      <c r="BN427" s="21" t="n">
        <v>6109100000</v>
      </c>
    </row>
    <row r="428" customFormat="false" ht="14.45" hidden="false" customHeight="false" outlineLevel="0" collapsed="false">
      <c r="A428" s="21" t="n">
        <v>2000</v>
      </c>
      <c r="B428" s="21" t="n">
        <v>100295675</v>
      </c>
      <c r="C428" s="21" t="n">
        <v>10</v>
      </c>
      <c r="D428" s="21" t="s">
        <v>1240</v>
      </c>
      <c r="E428" s="21" t="s">
        <v>1241</v>
      </c>
      <c r="F428" s="21" t="s">
        <v>962</v>
      </c>
      <c r="G428" s="21" t="s">
        <v>68</v>
      </c>
      <c r="H428" s="21" t="n">
        <v>135388</v>
      </c>
      <c r="I428" s="21" t="s">
        <v>69</v>
      </c>
      <c r="J428" s="21" t="s">
        <v>100</v>
      </c>
      <c r="K428" s="21" t="s">
        <v>963</v>
      </c>
      <c r="L428" s="21" t="s">
        <v>964</v>
      </c>
      <c r="M428" s="21" t="s">
        <v>965</v>
      </c>
      <c r="N428" s="21" t="s">
        <v>2059</v>
      </c>
      <c r="O428" s="21" t="s">
        <v>2060</v>
      </c>
      <c r="P428" s="22" t="n">
        <v>10022328102</v>
      </c>
      <c r="Q428" s="21" t="s">
        <v>221</v>
      </c>
      <c r="R428" s="21" t="s">
        <v>104</v>
      </c>
      <c r="S428" s="21"/>
      <c r="T428" s="21"/>
      <c r="U428" s="21" t="s">
        <v>1434</v>
      </c>
      <c r="V428" s="21" t="s">
        <v>1434</v>
      </c>
      <c r="W428" s="21" t="s">
        <v>1435</v>
      </c>
      <c r="X428" s="21" t="s">
        <v>79</v>
      </c>
      <c r="Y428" s="21" t="n">
        <v>74</v>
      </c>
      <c r="Z428" s="21"/>
      <c r="AA428" s="21" t="n">
        <v>7092626</v>
      </c>
      <c r="AB428" s="21" t="s">
        <v>1769</v>
      </c>
      <c r="AC428" s="23" t="n">
        <v>7.5</v>
      </c>
      <c r="AD428" s="23" t="n">
        <v>555</v>
      </c>
      <c r="AE428" s="21" t="s">
        <v>2059</v>
      </c>
      <c r="AF428" s="25" t="n">
        <v>55.5</v>
      </c>
      <c r="AG428" s="25" t="n">
        <v>122.8215</v>
      </c>
      <c r="AH428" s="25" t="n">
        <v>3.6075</v>
      </c>
      <c r="AI428" s="26" t="n">
        <v>74</v>
      </c>
      <c r="AJ428" s="26" t="n">
        <v>0</v>
      </c>
      <c r="AK428" s="26" t="n">
        <v>74</v>
      </c>
      <c r="AL428" s="26" t="n">
        <v>0</v>
      </c>
      <c r="AM428" s="27" t="s">
        <v>1437</v>
      </c>
      <c r="AN428" s="28" t="s">
        <v>1178</v>
      </c>
      <c r="AO428" s="28" t="s">
        <v>1179</v>
      </c>
      <c r="AP428" s="29" t="n">
        <v>44418</v>
      </c>
      <c r="AQ428" s="29" t="n">
        <v>44438</v>
      </c>
      <c r="AR428" s="29" t="n">
        <v>44479</v>
      </c>
      <c r="AS428" s="30" t="n">
        <v>44464</v>
      </c>
      <c r="AT428" s="31"/>
      <c r="AU428" s="32" t="s">
        <v>1050</v>
      </c>
      <c r="AV428" s="21"/>
      <c r="AW428" s="27"/>
      <c r="AX428" s="33" t="s">
        <v>2061</v>
      </c>
      <c r="AY428" s="33" t="s">
        <v>2059</v>
      </c>
      <c r="AZ428" s="21" t="n">
        <v>10022328102</v>
      </c>
      <c r="BA428" s="21" t="s">
        <v>2062</v>
      </c>
      <c r="BB428" s="21" t="s">
        <v>104</v>
      </c>
      <c r="BC428" s="21" t="s">
        <v>974</v>
      </c>
      <c r="BD428" s="21" t="s">
        <v>975</v>
      </c>
      <c r="BE428" s="21" t="s">
        <v>88</v>
      </c>
      <c r="BF428" s="21"/>
      <c r="BG428" s="21"/>
      <c r="BH428" s="21" t="s">
        <v>976</v>
      </c>
      <c r="BI428" s="21" t="s">
        <v>1246</v>
      </c>
      <c r="BJ428" s="21" t="n">
        <v>74</v>
      </c>
      <c r="BK428" s="21" t="n">
        <v>7.5</v>
      </c>
      <c r="BL428" s="21" t="n">
        <f aca="false">BJ428*BK428</f>
        <v>555</v>
      </c>
      <c r="BM428" s="21"/>
      <c r="BN428" s="21" t="n">
        <v>6109100000</v>
      </c>
    </row>
    <row r="429" customFormat="false" ht="14.45" hidden="false" customHeight="false" outlineLevel="0" collapsed="false">
      <c r="A429" s="21" t="n">
        <v>2000</v>
      </c>
      <c r="B429" s="21" t="n">
        <v>100295676</v>
      </c>
      <c r="C429" s="21" t="n">
        <v>10</v>
      </c>
      <c r="D429" s="21" t="s">
        <v>1240</v>
      </c>
      <c r="E429" s="21" t="s">
        <v>1241</v>
      </c>
      <c r="F429" s="21" t="s">
        <v>962</v>
      </c>
      <c r="G429" s="21" t="s">
        <v>68</v>
      </c>
      <c r="H429" s="21" t="n">
        <v>135388</v>
      </c>
      <c r="I429" s="21" t="s">
        <v>69</v>
      </c>
      <c r="J429" s="21" t="s">
        <v>100</v>
      </c>
      <c r="K429" s="21" t="s">
        <v>963</v>
      </c>
      <c r="L429" s="21" t="s">
        <v>964</v>
      </c>
      <c r="M429" s="21" t="s">
        <v>965</v>
      </c>
      <c r="N429" s="21" t="s">
        <v>2063</v>
      </c>
      <c r="O429" s="21" t="s">
        <v>2060</v>
      </c>
      <c r="P429" s="22" t="n">
        <v>10022328001</v>
      </c>
      <c r="Q429" s="21" t="s">
        <v>94</v>
      </c>
      <c r="R429" s="21" t="s">
        <v>991</v>
      </c>
      <c r="S429" s="21"/>
      <c r="T429" s="21"/>
      <c r="U429" s="21" t="s">
        <v>1434</v>
      </c>
      <c r="V429" s="21" t="s">
        <v>1434</v>
      </c>
      <c r="W429" s="21" t="s">
        <v>1435</v>
      </c>
      <c r="X429" s="21" t="s">
        <v>79</v>
      </c>
      <c r="Y429" s="21" t="n">
        <v>84</v>
      </c>
      <c r="Z429" s="21"/>
      <c r="AA429" s="21" t="n">
        <v>7092626</v>
      </c>
      <c r="AB429" s="21" t="s">
        <v>1769</v>
      </c>
      <c r="AC429" s="23" t="n">
        <v>7.5</v>
      </c>
      <c r="AD429" s="23" t="n">
        <v>630</v>
      </c>
      <c r="AE429" s="21" t="s">
        <v>2063</v>
      </c>
      <c r="AF429" s="25" t="n">
        <v>63</v>
      </c>
      <c r="AG429" s="25" t="n">
        <v>139.419</v>
      </c>
      <c r="AH429" s="25" t="n">
        <v>4.095</v>
      </c>
      <c r="AI429" s="26" t="n">
        <v>84</v>
      </c>
      <c r="AJ429" s="26" t="n">
        <v>0</v>
      </c>
      <c r="AK429" s="26" t="n">
        <v>84</v>
      </c>
      <c r="AL429" s="26" t="n">
        <v>0</v>
      </c>
      <c r="AM429" s="27" t="s">
        <v>1437</v>
      </c>
      <c r="AN429" s="28" t="s">
        <v>1178</v>
      </c>
      <c r="AO429" s="28" t="s">
        <v>1179</v>
      </c>
      <c r="AP429" s="29" t="n">
        <v>44418</v>
      </c>
      <c r="AQ429" s="29" t="n">
        <v>44438</v>
      </c>
      <c r="AR429" s="29" t="n">
        <v>44479</v>
      </c>
      <c r="AS429" s="30" t="n">
        <v>44464</v>
      </c>
      <c r="AT429" s="31"/>
      <c r="AU429" s="32" t="s">
        <v>1050</v>
      </c>
      <c r="AV429" s="21"/>
      <c r="AW429" s="27"/>
      <c r="AX429" s="33" t="s">
        <v>2064</v>
      </c>
      <c r="AY429" s="33" t="s">
        <v>2063</v>
      </c>
      <c r="AZ429" s="21" t="n">
        <v>10022328001</v>
      </c>
      <c r="BA429" s="21" t="s">
        <v>2065</v>
      </c>
      <c r="BB429" s="21" t="s">
        <v>991</v>
      </c>
      <c r="BC429" s="21" t="s">
        <v>974</v>
      </c>
      <c r="BD429" s="21" t="s">
        <v>975</v>
      </c>
      <c r="BE429" s="21" t="s">
        <v>88</v>
      </c>
      <c r="BF429" s="21"/>
      <c r="BG429" s="21"/>
      <c r="BH429" s="21" t="s">
        <v>976</v>
      </c>
      <c r="BI429" s="21" t="s">
        <v>1246</v>
      </c>
      <c r="BJ429" s="21" t="n">
        <v>84</v>
      </c>
      <c r="BK429" s="21" t="n">
        <v>7.5</v>
      </c>
      <c r="BL429" s="21" t="n">
        <f aca="false">BJ429*BK429</f>
        <v>630</v>
      </c>
      <c r="BM429" s="21"/>
      <c r="BN429" s="21" t="n">
        <v>6109100000</v>
      </c>
    </row>
    <row r="430" customFormat="false" ht="14.45" hidden="false" customHeight="false" outlineLevel="0" collapsed="false">
      <c r="A430" s="21" t="n">
        <v>2000</v>
      </c>
      <c r="B430" s="21" t="n">
        <v>100295679</v>
      </c>
      <c r="C430" s="21" t="n">
        <v>10</v>
      </c>
      <c r="D430" s="21" t="s">
        <v>1240</v>
      </c>
      <c r="E430" s="21" t="s">
        <v>1241</v>
      </c>
      <c r="F430" s="21" t="s">
        <v>962</v>
      </c>
      <c r="G430" s="21" t="s">
        <v>68</v>
      </c>
      <c r="H430" s="21" t="n">
        <v>135388</v>
      </c>
      <c r="I430" s="21" t="s">
        <v>69</v>
      </c>
      <c r="J430" s="21" t="s">
        <v>100</v>
      </c>
      <c r="K430" s="21" t="s">
        <v>963</v>
      </c>
      <c r="L430" s="21" t="s">
        <v>964</v>
      </c>
      <c r="M430" s="21" t="s">
        <v>965</v>
      </c>
      <c r="N430" s="21" t="s">
        <v>2066</v>
      </c>
      <c r="O430" s="21" t="s">
        <v>2067</v>
      </c>
      <c r="P430" s="22" t="n">
        <v>10022360102</v>
      </c>
      <c r="Q430" s="21" t="s">
        <v>221</v>
      </c>
      <c r="R430" s="21" t="s">
        <v>104</v>
      </c>
      <c r="S430" s="21"/>
      <c r="T430" s="21"/>
      <c r="U430" s="21" t="s">
        <v>1434</v>
      </c>
      <c r="V430" s="21" t="s">
        <v>1434</v>
      </c>
      <c r="W430" s="21" t="s">
        <v>1435</v>
      </c>
      <c r="X430" s="21" t="s">
        <v>79</v>
      </c>
      <c r="Y430" s="21" t="n">
        <v>86</v>
      </c>
      <c r="Z430" s="21"/>
      <c r="AA430" s="21" t="n">
        <v>7092626</v>
      </c>
      <c r="AB430" s="21" t="s">
        <v>1769</v>
      </c>
      <c r="AC430" s="23" t="n">
        <v>5</v>
      </c>
      <c r="AD430" s="23" t="n">
        <v>430</v>
      </c>
      <c r="AE430" s="21" t="s">
        <v>2066</v>
      </c>
      <c r="AF430" s="25" t="n">
        <v>43</v>
      </c>
      <c r="AG430" s="25" t="n">
        <v>95.159</v>
      </c>
      <c r="AH430" s="25" t="n">
        <v>2.795</v>
      </c>
      <c r="AI430" s="26" t="n">
        <v>86</v>
      </c>
      <c r="AJ430" s="26" t="n">
        <v>16</v>
      </c>
      <c r="AK430" s="26" t="n">
        <v>70</v>
      </c>
      <c r="AL430" s="26" t="n">
        <v>0</v>
      </c>
      <c r="AM430" s="27" t="s">
        <v>1437</v>
      </c>
      <c r="AN430" s="28" t="s">
        <v>1178</v>
      </c>
      <c r="AO430" s="28" t="s">
        <v>1179</v>
      </c>
      <c r="AP430" s="29" t="n">
        <v>44418</v>
      </c>
      <c r="AQ430" s="29" t="n">
        <v>44438</v>
      </c>
      <c r="AR430" s="29" t="n">
        <v>44479</v>
      </c>
      <c r="AS430" s="30" t="n">
        <v>44464</v>
      </c>
      <c r="AT430" s="31"/>
      <c r="AU430" s="32" t="s">
        <v>997</v>
      </c>
      <c r="AV430" s="21"/>
      <c r="AW430" s="27"/>
      <c r="AX430" s="33" t="s">
        <v>2068</v>
      </c>
      <c r="AY430" s="33" t="s">
        <v>2066</v>
      </c>
      <c r="AZ430" s="21" t="n">
        <v>10022360102</v>
      </c>
      <c r="BA430" s="21" t="s">
        <v>2069</v>
      </c>
      <c r="BB430" s="21" t="s">
        <v>104</v>
      </c>
      <c r="BC430" s="21" t="s">
        <v>974</v>
      </c>
      <c r="BD430" s="21" t="s">
        <v>201</v>
      </c>
      <c r="BE430" s="21" t="s">
        <v>88</v>
      </c>
      <c r="BF430" s="21"/>
      <c r="BG430" s="21"/>
      <c r="BH430" s="21" t="s">
        <v>976</v>
      </c>
      <c r="BI430" s="21" t="s">
        <v>1246</v>
      </c>
      <c r="BJ430" s="21" t="n">
        <v>86</v>
      </c>
      <c r="BK430" s="21" t="n">
        <v>5</v>
      </c>
      <c r="BL430" s="21" t="n">
        <f aca="false">BJ430*BK430</f>
        <v>430</v>
      </c>
      <c r="BM430" s="21"/>
      <c r="BN430" s="21" t="n">
        <v>6109100000</v>
      </c>
    </row>
    <row r="431" customFormat="false" ht="14.45" hidden="false" customHeight="false" outlineLevel="0" collapsed="false">
      <c r="A431" s="21" t="n">
        <v>2000</v>
      </c>
      <c r="B431" s="21" t="n">
        <v>100295680</v>
      </c>
      <c r="C431" s="21" t="n">
        <v>10</v>
      </c>
      <c r="D431" s="21" t="s">
        <v>1240</v>
      </c>
      <c r="E431" s="21" t="s">
        <v>1241</v>
      </c>
      <c r="F431" s="21" t="s">
        <v>962</v>
      </c>
      <c r="G431" s="21" t="s">
        <v>68</v>
      </c>
      <c r="H431" s="21" t="n">
        <v>135388</v>
      </c>
      <c r="I431" s="21" t="s">
        <v>69</v>
      </c>
      <c r="J431" s="21" t="s">
        <v>100</v>
      </c>
      <c r="K431" s="21" t="s">
        <v>963</v>
      </c>
      <c r="L431" s="21" t="s">
        <v>964</v>
      </c>
      <c r="M431" s="21" t="s">
        <v>965</v>
      </c>
      <c r="N431" s="21" t="s">
        <v>2070</v>
      </c>
      <c r="O431" s="21" t="s">
        <v>2067</v>
      </c>
      <c r="P431" s="22" t="n">
        <v>10022360001</v>
      </c>
      <c r="Q431" s="21" t="s">
        <v>94</v>
      </c>
      <c r="R431" s="21" t="s">
        <v>991</v>
      </c>
      <c r="S431" s="21"/>
      <c r="T431" s="21"/>
      <c r="U431" s="21" t="s">
        <v>1434</v>
      </c>
      <c r="V431" s="21" t="s">
        <v>1434</v>
      </c>
      <c r="W431" s="21" t="s">
        <v>1435</v>
      </c>
      <c r="X431" s="21" t="s">
        <v>79</v>
      </c>
      <c r="Y431" s="21" t="n">
        <v>86</v>
      </c>
      <c r="Z431" s="21"/>
      <c r="AA431" s="21" t="n">
        <v>7092626</v>
      </c>
      <c r="AB431" s="21" t="s">
        <v>1769</v>
      </c>
      <c r="AC431" s="23" t="n">
        <v>5</v>
      </c>
      <c r="AD431" s="23" t="n">
        <v>430</v>
      </c>
      <c r="AE431" s="21" t="s">
        <v>2070</v>
      </c>
      <c r="AF431" s="25" t="n">
        <v>43</v>
      </c>
      <c r="AG431" s="25" t="n">
        <v>95.159</v>
      </c>
      <c r="AH431" s="25" t="n">
        <v>2.795</v>
      </c>
      <c r="AI431" s="26" t="n">
        <v>86</v>
      </c>
      <c r="AJ431" s="26" t="n">
        <v>16</v>
      </c>
      <c r="AK431" s="26" t="n">
        <v>70</v>
      </c>
      <c r="AL431" s="26" t="n">
        <v>0</v>
      </c>
      <c r="AM431" s="27" t="s">
        <v>1437</v>
      </c>
      <c r="AN431" s="28" t="s">
        <v>1178</v>
      </c>
      <c r="AO431" s="28" t="s">
        <v>1179</v>
      </c>
      <c r="AP431" s="29" t="n">
        <v>44418</v>
      </c>
      <c r="AQ431" s="29" t="n">
        <v>44438</v>
      </c>
      <c r="AR431" s="29" t="n">
        <v>44479</v>
      </c>
      <c r="AS431" s="30" t="n">
        <v>44464</v>
      </c>
      <c r="AT431" s="31"/>
      <c r="AU431" s="32" t="s">
        <v>997</v>
      </c>
      <c r="AV431" s="21"/>
      <c r="AW431" s="27"/>
      <c r="AX431" s="33" t="s">
        <v>2071</v>
      </c>
      <c r="AY431" s="33" t="s">
        <v>2070</v>
      </c>
      <c r="AZ431" s="21" t="n">
        <v>10022360001</v>
      </c>
      <c r="BA431" s="21" t="s">
        <v>2072</v>
      </c>
      <c r="BB431" s="21" t="s">
        <v>991</v>
      </c>
      <c r="BC431" s="21" t="s">
        <v>974</v>
      </c>
      <c r="BD431" s="21" t="s">
        <v>201</v>
      </c>
      <c r="BE431" s="21" t="s">
        <v>88</v>
      </c>
      <c r="BF431" s="21"/>
      <c r="BG431" s="21"/>
      <c r="BH431" s="21" t="s">
        <v>976</v>
      </c>
      <c r="BI431" s="21" t="s">
        <v>1246</v>
      </c>
      <c r="BJ431" s="21" t="n">
        <v>86</v>
      </c>
      <c r="BK431" s="21" t="n">
        <v>5</v>
      </c>
      <c r="BL431" s="21" t="n">
        <f aca="false">BJ431*BK431</f>
        <v>430</v>
      </c>
      <c r="BM431" s="21"/>
      <c r="BN431" s="21" t="n">
        <v>6109100000</v>
      </c>
    </row>
    <row r="432" customFormat="false" ht="14.45" hidden="false" customHeight="false" outlineLevel="0" collapsed="false">
      <c r="A432" s="21" t="n">
        <v>2000</v>
      </c>
      <c r="B432" s="21" t="n">
        <v>100295681</v>
      </c>
      <c r="C432" s="21" t="n">
        <v>10</v>
      </c>
      <c r="D432" s="21" t="s">
        <v>1240</v>
      </c>
      <c r="E432" s="21" t="s">
        <v>1241</v>
      </c>
      <c r="F432" s="21" t="s">
        <v>962</v>
      </c>
      <c r="G432" s="21" t="s">
        <v>68</v>
      </c>
      <c r="H432" s="21" t="n">
        <v>135388</v>
      </c>
      <c r="I432" s="21" t="s">
        <v>69</v>
      </c>
      <c r="J432" s="21" t="s">
        <v>100</v>
      </c>
      <c r="K432" s="21" t="s">
        <v>963</v>
      </c>
      <c r="L432" s="21" t="s">
        <v>964</v>
      </c>
      <c r="M432" s="21" t="s">
        <v>965</v>
      </c>
      <c r="N432" s="21" t="s">
        <v>2073</v>
      </c>
      <c r="O432" s="21" t="s">
        <v>2067</v>
      </c>
      <c r="P432" s="22" t="n">
        <v>10022360686</v>
      </c>
      <c r="Q432" s="21" t="s">
        <v>1861</v>
      </c>
      <c r="R432" s="21" t="s">
        <v>2074</v>
      </c>
      <c r="S432" s="21"/>
      <c r="T432" s="21"/>
      <c r="U432" s="21" t="s">
        <v>1434</v>
      </c>
      <c r="V432" s="21" t="s">
        <v>1434</v>
      </c>
      <c r="W432" s="21" t="s">
        <v>1435</v>
      </c>
      <c r="X432" s="21" t="s">
        <v>79</v>
      </c>
      <c r="Y432" s="21" t="n">
        <v>81</v>
      </c>
      <c r="Z432" s="21"/>
      <c r="AA432" s="21" t="n">
        <v>7092626</v>
      </c>
      <c r="AB432" s="21" t="s">
        <v>1769</v>
      </c>
      <c r="AC432" s="23" t="n">
        <v>5</v>
      </c>
      <c r="AD432" s="23" t="n">
        <v>405</v>
      </c>
      <c r="AE432" s="21" t="s">
        <v>2073</v>
      </c>
      <c r="AF432" s="25" t="n">
        <v>40.5</v>
      </c>
      <c r="AG432" s="25" t="n">
        <v>89.6265</v>
      </c>
      <c r="AH432" s="25" t="n">
        <v>2.6325</v>
      </c>
      <c r="AI432" s="26" t="n">
        <v>81</v>
      </c>
      <c r="AJ432" s="26" t="n">
        <v>16</v>
      </c>
      <c r="AK432" s="26" t="n">
        <v>65</v>
      </c>
      <c r="AL432" s="26" t="n">
        <v>0</v>
      </c>
      <c r="AM432" s="27" t="s">
        <v>1437</v>
      </c>
      <c r="AN432" s="28" t="s">
        <v>1178</v>
      </c>
      <c r="AO432" s="28" t="s">
        <v>1179</v>
      </c>
      <c r="AP432" s="29" t="n">
        <v>44418</v>
      </c>
      <c r="AQ432" s="29" t="n">
        <v>44438</v>
      </c>
      <c r="AR432" s="29" t="n">
        <v>44479</v>
      </c>
      <c r="AS432" s="30" t="n">
        <v>44464</v>
      </c>
      <c r="AT432" s="31"/>
      <c r="AU432" s="32" t="s">
        <v>997</v>
      </c>
      <c r="AV432" s="21"/>
      <c r="AW432" s="27"/>
      <c r="AX432" s="33" t="s">
        <v>2075</v>
      </c>
      <c r="AY432" s="33" t="s">
        <v>2073</v>
      </c>
      <c r="AZ432" s="21" t="n">
        <v>10022360686</v>
      </c>
      <c r="BA432" s="21" t="s">
        <v>2076</v>
      </c>
      <c r="BB432" s="21" t="s">
        <v>2074</v>
      </c>
      <c r="BC432" s="21" t="s">
        <v>974</v>
      </c>
      <c r="BD432" s="21" t="s">
        <v>201</v>
      </c>
      <c r="BE432" s="21" t="s">
        <v>88</v>
      </c>
      <c r="BF432" s="21"/>
      <c r="BG432" s="21"/>
      <c r="BH432" s="21" t="s">
        <v>976</v>
      </c>
      <c r="BI432" s="21" t="s">
        <v>1246</v>
      </c>
      <c r="BJ432" s="21" t="n">
        <v>81</v>
      </c>
      <c r="BK432" s="21" t="n">
        <v>5</v>
      </c>
      <c r="BL432" s="21" t="n">
        <f aca="false">BJ432*BK432</f>
        <v>405</v>
      </c>
      <c r="BM432" s="21"/>
      <c r="BN432" s="21" t="n">
        <v>6109100000</v>
      </c>
    </row>
    <row r="433" customFormat="false" ht="14.45" hidden="false" customHeight="false" outlineLevel="0" collapsed="false">
      <c r="A433" s="21" t="n">
        <v>2000</v>
      </c>
      <c r="B433" s="21" t="n">
        <v>100295683</v>
      </c>
      <c r="C433" s="21" t="n">
        <v>10</v>
      </c>
      <c r="D433" s="21" t="s">
        <v>1240</v>
      </c>
      <c r="E433" s="21" t="s">
        <v>1241</v>
      </c>
      <c r="F433" s="21" t="s">
        <v>962</v>
      </c>
      <c r="G433" s="21" t="s">
        <v>68</v>
      </c>
      <c r="H433" s="21" t="n">
        <v>135388</v>
      </c>
      <c r="I433" s="21" t="s">
        <v>69</v>
      </c>
      <c r="J433" s="21" t="s">
        <v>100</v>
      </c>
      <c r="K433" s="21" t="s">
        <v>963</v>
      </c>
      <c r="L433" s="21" t="s">
        <v>964</v>
      </c>
      <c r="M433" s="21" t="s">
        <v>965</v>
      </c>
      <c r="N433" s="21" t="s">
        <v>2077</v>
      </c>
      <c r="O433" s="21" t="s">
        <v>2078</v>
      </c>
      <c r="P433" s="22" t="n">
        <v>10023056102</v>
      </c>
      <c r="Q433" s="21" t="s">
        <v>221</v>
      </c>
      <c r="R433" s="21" t="s">
        <v>104</v>
      </c>
      <c r="S433" s="21"/>
      <c r="T433" s="21"/>
      <c r="U433" s="21" t="s">
        <v>1434</v>
      </c>
      <c r="V433" s="21" t="s">
        <v>1434</v>
      </c>
      <c r="W433" s="21" t="s">
        <v>1435</v>
      </c>
      <c r="X433" s="21" t="s">
        <v>79</v>
      </c>
      <c r="Y433" s="21" t="n">
        <v>43</v>
      </c>
      <c r="Z433" s="21"/>
      <c r="AA433" s="21" t="n">
        <v>7092626</v>
      </c>
      <c r="AB433" s="21" t="s">
        <v>1769</v>
      </c>
      <c r="AC433" s="23" t="n">
        <v>8.75</v>
      </c>
      <c r="AD433" s="23" t="n">
        <v>376.25</v>
      </c>
      <c r="AE433" s="21" t="s">
        <v>2077</v>
      </c>
      <c r="AF433" s="25" t="n">
        <v>37.625</v>
      </c>
      <c r="AG433" s="25" t="n">
        <v>83.264125</v>
      </c>
      <c r="AH433" s="25" t="n">
        <v>2.445625</v>
      </c>
      <c r="AI433" s="26" t="n">
        <v>43</v>
      </c>
      <c r="AJ433" s="26" t="n">
        <v>8</v>
      </c>
      <c r="AK433" s="26" t="n">
        <v>35</v>
      </c>
      <c r="AL433" s="26" t="n">
        <v>0</v>
      </c>
      <c r="AM433" s="27" t="s">
        <v>1437</v>
      </c>
      <c r="AN433" s="28" t="s">
        <v>1178</v>
      </c>
      <c r="AO433" s="28" t="s">
        <v>1179</v>
      </c>
      <c r="AP433" s="29" t="n">
        <v>44418</v>
      </c>
      <c r="AQ433" s="29" t="n">
        <v>44438</v>
      </c>
      <c r="AR433" s="29" t="n">
        <v>44479</v>
      </c>
      <c r="AS433" s="30" t="n">
        <v>44464</v>
      </c>
      <c r="AT433" s="31"/>
      <c r="AU433" s="32" t="s">
        <v>997</v>
      </c>
      <c r="AV433" s="21"/>
      <c r="AW433" s="27"/>
      <c r="AX433" s="33" t="s">
        <v>2079</v>
      </c>
      <c r="AY433" s="33" t="s">
        <v>2077</v>
      </c>
      <c r="AZ433" s="21" t="n">
        <v>10023056102</v>
      </c>
      <c r="BA433" s="21" t="s">
        <v>2080</v>
      </c>
      <c r="BB433" s="21" t="s">
        <v>104</v>
      </c>
      <c r="BC433" s="21" t="s">
        <v>974</v>
      </c>
      <c r="BD433" s="21" t="s">
        <v>201</v>
      </c>
      <c r="BE433" s="21" t="s">
        <v>88</v>
      </c>
      <c r="BF433" s="21"/>
      <c r="BG433" s="21"/>
      <c r="BH433" s="21" t="s">
        <v>976</v>
      </c>
      <c r="BI433" s="21" t="s">
        <v>1246</v>
      </c>
      <c r="BJ433" s="21" t="n">
        <v>43</v>
      </c>
      <c r="BK433" s="21" t="n">
        <v>8.75</v>
      </c>
      <c r="BL433" s="21" t="n">
        <f aca="false">BJ433*BK433</f>
        <v>376.25</v>
      </c>
      <c r="BM433" s="21"/>
      <c r="BN433" s="21" t="n">
        <v>6109100000</v>
      </c>
    </row>
    <row r="434" customFormat="false" ht="14.45" hidden="false" customHeight="false" outlineLevel="0" collapsed="false">
      <c r="A434" s="21" t="n">
        <v>2000</v>
      </c>
      <c r="B434" s="21" t="n">
        <v>100295684</v>
      </c>
      <c r="C434" s="21" t="n">
        <v>10</v>
      </c>
      <c r="D434" s="21" t="s">
        <v>1240</v>
      </c>
      <c r="E434" s="21" t="s">
        <v>1241</v>
      </c>
      <c r="F434" s="21" t="s">
        <v>962</v>
      </c>
      <c r="G434" s="21" t="s">
        <v>68</v>
      </c>
      <c r="H434" s="21" t="n">
        <v>135388</v>
      </c>
      <c r="I434" s="21" t="s">
        <v>69</v>
      </c>
      <c r="J434" s="21" t="s">
        <v>100</v>
      </c>
      <c r="K434" s="21" t="s">
        <v>963</v>
      </c>
      <c r="L434" s="21" t="s">
        <v>964</v>
      </c>
      <c r="M434" s="21" t="s">
        <v>965</v>
      </c>
      <c r="N434" s="21" t="s">
        <v>2081</v>
      </c>
      <c r="O434" s="21" t="s">
        <v>2082</v>
      </c>
      <c r="P434" s="22" t="n">
        <v>10023057001</v>
      </c>
      <c r="Q434" s="21" t="s">
        <v>94</v>
      </c>
      <c r="R434" s="21" t="s">
        <v>991</v>
      </c>
      <c r="S434" s="21"/>
      <c r="T434" s="21"/>
      <c r="U434" s="21" t="s">
        <v>1434</v>
      </c>
      <c r="V434" s="21" t="s">
        <v>1434</v>
      </c>
      <c r="W434" s="21" t="s">
        <v>1435</v>
      </c>
      <c r="X434" s="21" t="s">
        <v>79</v>
      </c>
      <c r="Y434" s="21" t="n">
        <v>53</v>
      </c>
      <c r="Z434" s="21"/>
      <c r="AA434" s="21" t="n">
        <v>7092626</v>
      </c>
      <c r="AB434" s="21" t="s">
        <v>1769</v>
      </c>
      <c r="AC434" s="23" t="n">
        <v>8.75</v>
      </c>
      <c r="AD434" s="23" t="n">
        <v>463.75</v>
      </c>
      <c r="AE434" s="21" t="s">
        <v>2081</v>
      </c>
      <c r="AF434" s="25" t="n">
        <v>46.375</v>
      </c>
      <c r="AG434" s="25" t="n">
        <v>102.627875</v>
      </c>
      <c r="AH434" s="25" t="n">
        <v>3.014375</v>
      </c>
      <c r="AI434" s="26" t="n">
        <v>53</v>
      </c>
      <c r="AJ434" s="26" t="n">
        <v>18</v>
      </c>
      <c r="AK434" s="26" t="n">
        <v>35</v>
      </c>
      <c r="AL434" s="26" t="n">
        <v>0</v>
      </c>
      <c r="AM434" s="27" t="s">
        <v>1437</v>
      </c>
      <c r="AN434" s="28" t="s">
        <v>1178</v>
      </c>
      <c r="AO434" s="28" t="s">
        <v>1179</v>
      </c>
      <c r="AP434" s="29" t="n">
        <v>44418</v>
      </c>
      <c r="AQ434" s="29" t="n">
        <v>44438</v>
      </c>
      <c r="AR434" s="29" t="n">
        <v>44479</v>
      </c>
      <c r="AS434" s="30" t="n">
        <v>44464</v>
      </c>
      <c r="AT434" s="31"/>
      <c r="AU434" s="32" t="s">
        <v>997</v>
      </c>
      <c r="AV434" s="21"/>
      <c r="AW434" s="27"/>
      <c r="AX434" s="33" t="s">
        <v>2083</v>
      </c>
      <c r="AY434" s="33" t="s">
        <v>2081</v>
      </c>
      <c r="AZ434" s="21" t="n">
        <v>10023057001</v>
      </c>
      <c r="BA434" s="21" t="s">
        <v>2084</v>
      </c>
      <c r="BB434" s="21" t="s">
        <v>991</v>
      </c>
      <c r="BC434" s="21" t="s">
        <v>974</v>
      </c>
      <c r="BD434" s="21" t="s">
        <v>201</v>
      </c>
      <c r="BE434" s="21" t="s">
        <v>88</v>
      </c>
      <c r="BF434" s="21"/>
      <c r="BG434" s="21"/>
      <c r="BH434" s="21" t="s">
        <v>976</v>
      </c>
      <c r="BI434" s="21" t="s">
        <v>1246</v>
      </c>
      <c r="BJ434" s="21" t="n">
        <v>53</v>
      </c>
      <c r="BK434" s="21" t="n">
        <v>8.75</v>
      </c>
      <c r="BL434" s="21" t="n">
        <f aca="false">BJ434*BK434</f>
        <v>463.75</v>
      </c>
      <c r="BM434" s="21"/>
      <c r="BN434" s="21" t="n">
        <v>6109100000</v>
      </c>
    </row>
    <row r="435" customFormat="false" ht="14.45" hidden="false" customHeight="false" outlineLevel="0" collapsed="false">
      <c r="A435" s="21" t="n">
        <v>2000</v>
      </c>
      <c r="B435" s="21" t="n">
        <v>100295685</v>
      </c>
      <c r="C435" s="21" t="n">
        <v>10</v>
      </c>
      <c r="D435" s="21" t="s">
        <v>1240</v>
      </c>
      <c r="E435" s="21" t="s">
        <v>1241</v>
      </c>
      <c r="F435" s="21" t="s">
        <v>962</v>
      </c>
      <c r="G435" s="21" t="s">
        <v>68</v>
      </c>
      <c r="H435" s="21" t="n">
        <v>135388</v>
      </c>
      <c r="I435" s="21" t="s">
        <v>69</v>
      </c>
      <c r="J435" s="21" t="s">
        <v>100</v>
      </c>
      <c r="K435" s="21" t="s">
        <v>963</v>
      </c>
      <c r="L435" s="21" t="s">
        <v>964</v>
      </c>
      <c r="M435" s="21" t="s">
        <v>965</v>
      </c>
      <c r="N435" s="21" t="s">
        <v>2085</v>
      </c>
      <c r="O435" s="21" t="s">
        <v>2086</v>
      </c>
      <c r="P435" s="22" t="n">
        <v>10023077281</v>
      </c>
      <c r="Q435" s="21" t="s">
        <v>158</v>
      </c>
      <c r="R435" s="21" t="s">
        <v>2087</v>
      </c>
      <c r="S435" s="21"/>
      <c r="T435" s="21"/>
      <c r="U435" s="21" t="s">
        <v>1434</v>
      </c>
      <c r="V435" s="21" t="s">
        <v>1434</v>
      </c>
      <c r="W435" s="21" t="s">
        <v>1435</v>
      </c>
      <c r="X435" s="21" t="s">
        <v>79</v>
      </c>
      <c r="Y435" s="21" t="n">
        <v>43</v>
      </c>
      <c r="Z435" s="21"/>
      <c r="AA435" s="21" t="n">
        <v>7092626</v>
      </c>
      <c r="AB435" s="21" t="s">
        <v>1769</v>
      </c>
      <c r="AC435" s="23" t="n">
        <v>8.75</v>
      </c>
      <c r="AD435" s="23" t="n">
        <v>376.25</v>
      </c>
      <c r="AE435" s="21" t="s">
        <v>2085</v>
      </c>
      <c r="AF435" s="25" t="n">
        <v>37.625</v>
      </c>
      <c r="AG435" s="25" t="n">
        <v>83.264125</v>
      </c>
      <c r="AH435" s="25" t="n">
        <v>2.445625</v>
      </c>
      <c r="AI435" s="26" t="n">
        <v>43</v>
      </c>
      <c r="AJ435" s="26" t="n">
        <v>8</v>
      </c>
      <c r="AK435" s="26" t="n">
        <v>35</v>
      </c>
      <c r="AL435" s="26" t="n">
        <v>0</v>
      </c>
      <c r="AM435" s="27" t="s">
        <v>1437</v>
      </c>
      <c r="AN435" s="28" t="s">
        <v>1178</v>
      </c>
      <c r="AO435" s="28" t="s">
        <v>1179</v>
      </c>
      <c r="AP435" s="29" t="n">
        <v>44418</v>
      </c>
      <c r="AQ435" s="29" t="n">
        <v>44438</v>
      </c>
      <c r="AR435" s="29" t="n">
        <v>44479</v>
      </c>
      <c r="AS435" s="30" t="n">
        <v>44464</v>
      </c>
      <c r="AT435" s="31"/>
      <c r="AU435" s="32" t="s">
        <v>997</v>
      </c>
      <c r="AV435" s="21"/>
      <c r="AW435" s="27"/>
      <c r="AX435" s="33" t="s">
        <v>2088</v>
      </c>
      <c r="AY435" s="33" t="s">
        <v>2085</v>
      </c>
      <c r="AZ435" s="21" t="n">
        <v>10023077281</v>
      </c>
      <c r="BA435" s="21" t="s">
        <v>2089</v>
      </c>
      <c r="BB435" s="21" t="s">
        <v>2087</v>
      </c>
      <c r="BC435" s="21" t="s">
        <v>974</v>
      </c>
      <c r="BD435" s="21" t="s">
        <v>201</v>
      </c>
      <c r="BE435" s="21" t="s">
        <v>88</v>
      </c>
      <c r="BF435" s="21"/>
      <c r="BG435" s="21"/>
      <c r="BH435" s="21" t="s">
        <v>976</v>
      </c>
      <c r="BI435" s="21" t="s">
        <v>1246</v>
      </c>
      <c r="BJ435" s="21" t="n">
        <v>43</v>
      </c>
      <c r="BK435" s="21" t="n">
        <v>8.75</v>
      </c>
      <c r="BL435" s="21" t="n">
        <f aca="false">BJ435*BK435</f>
        <v>376.25</v>
      </c>
      <c r="BM435" s="21"/>
      <c r="BN435" s="21" t="n">
        <v>6109100000</v>
      </c>
    </row>
    <row r="436" customFormat="false" ht="14.45" hidden="false" customHeight="false" outlineLevel="0" collapsed="false">
      <c r="A436" s="21" t="n">
        <v>2000</v>
      </c>
      <c r="B436" s="21" t="n">
        <v>100295687</v>
      </c>
      <c r="C436" s="21" t="n">
        <v>10</v>
      </c>
      <c r="D436" s="21" t="s">
        <v>1240</v>
      </c>
      <c r="E436" s="21" t="s">
        <v>1241</v>
      </c>
      <c r="F436" s="21" t="s">
        <v>962</v>
      </c>
      <c r="G436" s="21" t="s">
        <v>68</v>
      </c>
      <c r="H436" s="21" t="n">
        <v>135388</v>
      </c>
      <c r="I436" s="21" t="s">
        <v>69</v>
      </c>
      <c r="J436" s="21" t="s">
        <v>100</v>
      </c>
      <c r="K436" s="21" t="s">
        <v>963</v>
      </c>
      <c r="L436" s="21" t="s">
        <v>964</v>
      </c>
      <c r="M436" s="21" t="s">
        <v>965</v>
      </c>
      <c r="N436" s="21" t="s">
        <v>2090</v>
      </c>
      <c r="O436" s="21" t="s">
        <v>2091</v>
      </c>
      <c r="P436" s="22" t="n">
        <v>10023444001</v>
      </c>
      <c r="Q436" s="21" t="s">
        <v>94</v>
      </c>
      <c r="R436" s="21" t="s">
        <v>991</v>
      </c>
      <c r="S436" s="21"/>
      <c r="T436" s="21"/>
      <c r="U436" s="21" t="s">
        <v>1434</v>
      </c>
      <c r="V436" s="21" t="s">
        <v>1434</v>
      </c>
      <c r="W436" s="21" t="s">
        <v>1435</v>
      </c>
      <c r="X436" s="21" t="s">
        <v>79</v>
      </c>
      <c r="Y436" s="21" t="n">
        <v>29</v>
      </c>
      <c r="Z436" s="21"/>
      <c r="AA436" s="21" t="n">
        <v>7092626</v>
      </c>
      <c r="AB436" s="21" t="s">
        <v>1769</v>
      </c>
      <c r="AC436" s="23" t="n">
        <v>6.25</v>
      </c>
      <c r="AD436" s="23" t="n">
        <v>181.25</v>
      </c>
      <c r="AE436" s="21" t="s">
        <v>2090</v>
      </c>
      <c r="AF436" s="25" t="n">
        <v>18.125</v>
      </c>
      <c r="AG436" s="25" t="n">
        <v>40.110625</v>
      </c>
      <c r="AH436" s="25" t="n">
        <v>1.178125</v>
      </c>
      <c r="AI436" s="26" t="n">
        <v>29</v>
      </c>
      <c r="AJ436" s="26" t="n">
        <v>29</v>
      </c>
      <c r="AK436" s="26" t="n">
        <v>0</v>
      </c>
      <c r="AL436" s="26" t="n">
        <v>0</v>
      </c>
      <c r="AM436" s="27" t="s">
        <v>1437</v>
      </c>
      <c r="AN436" s="28" t="s">
        <v>1178</v>
      </c>
      <c r="AO436" s="28" t="s">
        <v>1179</v>
      </c>
      <c r="AP436" s="29" t="n">
        <v>44418</v>
      </c>
      <c r="AQ436" s="29" t="n">
        <v>44438</v>
      </c>
      <c r="AR436" s="29" t="n">
        <v>44479</v>
      </c>
      <c r="AS436" s="30" t="n">
        <v>44464</v>
      </c>
      <c r="AT436" s="31"/>
      <c r="AU436" s="32" t="s">
        <v>997</v>
      </c>
      <c r="AV436" s="21"/>
      <c r="AW436" s="27"/>
      <c r="AX436" s="33" t="s">
        <v>2092</v>
      </c>
      <c r="AY436" s="33" t="s">
        <v>2090</v>
      </c>
      <c r="AZ436" s="21" t="n">
        <v>10023444001</v>
      </c>
      <c r="BA436" s="21" t="s">
        <v>2093</v>
      </c>
      <c r="BB436" s="21" t="s">
        <v>991</v>
      </c>
      <c r="BC436" s="21" t="s">
        <v>974</v>
      </c>
      <c r="BD436" s="21" t="s">
        <v>975</v>
      </c>
      <c r="BE436" s="21" t="s">
        <v>88</v>
      </c>
      <c r="BF436" s="21"/>
      <c r="BG436" s="21"/>
      <c r="BH436" s="21" t="s">
        <v>976</v>
      </c>
      <c r="BI436" s="21" t="s">
        <v>1246</v>
      </c>
      <c r="BJ436" s="21" t="n">
        <v>29</v>
      </c>
      <c r="BK436" s="21" t="n">
        <v>6.25</v>
      </c>
      <c r="BL436" s="21" t="n">
        <f aca="false">BJ436*BK436</f>
        <v>181.25</v>
      </c>
      <c r="BM436" s="21"/>
      <c r="BN436" s="21" t="n">
        <v>6109100000</v>
      </c>
    </row>
    <row r="437" customFormat="false" ht="14.45" hidden="false" customHeight="false" outlineLevel="0" collapsed="false">
      <c r="A437" s="21" t="n">
        <v>2000</v>
      </c>
      <c r="B437" s="21" t="n">
        <v>100295688</v>
      </c>
      <c r="C437" s="21" t="n">
        <v>10</v>
      </c>
      <c r="D437" s="21" t="s">
        <v>1240</v>
      </c>
      <c r="E437" s="21" t="s">
        <v>1241</v>
      </c>
      <c r="F437" s="21" t="s">
        <v>962</v>
      </c>
      <c r="G437" s="21" t="s">
        <v>68</v>
      </c>
      <c r="H437" s="21" t="n">
        <v>135388</v>
      </c>
      <c r="I437" s="21" t="s">
        <v>69</v>
      </c>
      <c r="J437" s="21" t="s">
        <v>100</v>
      </c>
      <c r="K437" s="21" t="s">
        <v>963</v>
      </c>
      <c r="L437" s="21" t="s">
        <v>964</v>
      </c>
      <c r="M437" s="21" t="s">
        <v>965</v>
      </c>
      <c r="N437" s="21" t="s">
        <v>2094</v>
      </c>
      <c r="O437" s="21" t="s">
        <v>2095</v>
      </c>
      <c r="P437" s="22" t="n">
        <v>10023446001</v>
      </c>
      <c r="Q437" s="21" t="s">
        <v>94</v>
      </c>
      <c r="R437" s="21" t="s">
        <v>991</v>
      </c>
      <c r="S437" s="21"/>
      <c r="T437" s="21"/>
      <c r="U437" s="21" t="s">
        <v>1434</v>
      </c>
      <c r="V437" s="21" t="s">
        <v>1434</v>
      </c>
      <c r="W437" s="21" t="s">
        <v>1435</v>
      </c>
      <c r="X437" s="21" t="s">
        <v>79</v>
      </c>
      <c r="Y437" s="21" t="n">
        <v>103</v>
      </c>
      <c r="Z437" s="21"/>
      <c r="AA437" s="21" t="n">
        <v>7092626</v>
      </c>
      <c r="AB437" s="21" t="s">
        <v>1769</v>
      </c>
      <c r="AC437" s="23" t="n">
        <v>6.25</v>
      </c>
      <c r="AD437" s="23" t="n">
        <v>643.75</v>
      </c>
      <c r="AE437" s="21" t="s">
        <v>2094</v>
      </c>
      <c r="AF437" s="25" t="n">
        <v>64.375</v>
      </c>
      <c r="AG437" s="25" t="n">
        <v>142.461875</v>
      </c>
      <c r="AH437" s="25" t="n">
        <v>4.184375</v>
      </c>
      <c r="AI437" s="26" t="n">
        <v>103</v>
      </c>
      <c r="AJ437" s="26" t="n">
        <v>28</v>
      </c>
      <c r="AK437" s="26" t="n">
        <v>75</v>
      </c>
      <c r="AL437" s="26" t="n">
        <v>0</v>
      </c>
      <c r="AM437" s="27" t="s">
        <v>1437</v>
      </c>
      <c r="AN437" s="28" t="s">
        <v>1178</v>
      </c>
      <c r="AO437" s="28" t="s">
        <v>1179</v>
      </c>
      <c r="AP437" s="29" t="n">
        <v>44418</v>
      </c>
      <c r="AQ437" s="29" t="n">
        <v>44438</v>
      </c>
      <c r="AR437" s="29" t="n">
        <v>44479</v>
      </c>
      <c r="AS437" s="30" t="n">
        <v>44464</v>
      </c>
      <c r="AT437" s="31"/>
      <c r="AU437" s="32" t="s">
        <v>997</v>
      </c>
      <c r="AV437" s="21"/>
      <c r="AW437" s="27"/>
      <c r="AX437" s="33" t="s">
        <v>2096</v>
      </c>
      <c r="AY437" s="33" t="s">
        <v>2094</v>
      </c>
      <c r="AZ437" s="21" t="n">
        <v>10023446001</v>
      </c>
      <c r="BA437" s="21" t="s">
        <v>2097</v>
      </c>
      <c r="BB437" s="21" t="s">
        <v>991</v>
      </c>
      <c r="BC437" s="21" t="s">
        <v>974</v>
      </c>
      <c r="BD437" s="21" t="s">
        <v>201</v>
      </c>
      <c r="BE437" s="21" t="s">
        <v>88</v>
      </c>
      <c r="BF437" s="21"/>
      <c r="BG437" s="21"/>
      <c r="BH437" s="21" t="s">
        <v>976</v>
      </c>
      <c r="BI437" s="21" t="s">
        <v>1246</v>
      </c>
      <c r="BJ437" s="21" t="n">
        <v>103</v>
      </c>
      <c r="BK437" s="21" t="n">
        <v>6.25</v>
      </c>
      <c r="BL437" s="21" t="n">
        <f aca="false">BJ437*BK437</f>
        <v>643.75</v>
      </c>
      <c r="BM437" s="21"/>
      <c r="BN437" s="21" t="n">
        <v>6109100000</v>
      </c>
    </row>
    <row r="438" customFormat="false" ht="14.45" hidden="false" customHeight="false" outlineLevel="0" collapsed="false">
      <c r="A438" s="21" t="n">
        <v>2000</v>
      </c>
      <c r="B438" s="21" t="n">
        <v>100295689</v>
      </c>
      <c r="C438" s="21" t="n">
        <v>10</v>
      </c>
      <c r="D438" s="21" t="s">
        <v>1240</v>
      </c>
      <c r="E438" s="21" t="s">
        <v>1241</v>
      </c>
      <c r="F438" s="21" t="s">
        <v>962</v>
      </c>
      <c r="G438" s="21" t="s">
        <v>68</v>
      </c>
      <c r="H438" s="21" t="n">
        <v>135388</v>
      </c>
      <c r="I438" s="21" t="s">
        <v>69</v>
      </c>
      <c r="J438" s="21" t="s">
        <v>100</v>
      </c>
      <c r="K438" s="21" t="s">
        <v>963</v>
      </c>
      <c r="L438" s="21" t="s">
        <v>964</v>
      </c>
      <c r="M438" s="21" t="s">
        <v>965</v>
      </c>
      <c r="N438" s="21" t="s">
        <v>2098</v>
      </c>
      <c r="O438" s="21" t="s">
        <v>2095</v>
      </c>
      <c r="P438" s="22" t="n">
        <v>10023446102</v>
      </c>
      <c r="Q438" s="21" t="s">
        <v>221</v>
      </c>
      <c r="R438" s="21" t="s">
        <v>104</v>
      </c>
      <c r="S438" s="21"/>
      <c r="T438" s="21"/>
      <c r="U438" s="21" t="s">
        <v>1434</v>
      </c>
      <c r="V438" s="21" t="s">
        <v>1434</v>
      </c>
      <c r="W438" s="21" t="s">
        <v>1435</v>
      </c>
      <c r="X438" s="21" t="s">
        <v>79</v>
      </c>
      <c r="Y438" s="21" t="n">
        <v>101</v>
      </c>
      <c r="Z438" s="21"/>
      <c r="AA438" s="21" t="n">
        <v>7092626</v>
      </c>
      <c r="AB438" s="21" t="s">
        <v>1769</v>
      </c>
      <c r="AC438" s="23" t="n">
        <v>6.25</v>
      </c>
      <c r="AD438" s="23" t="n">
        <v>631.25</v>
      </c>
      <c r="AE438" s="21" t="s">
        <v>2098</v>
      </c>
      <c r="AF438" s="25" t="n">
        <v>63.125</v>
      </c>
      <c r="AG438" s="25" t="n">
        <v>139.695625</v>
      </c>
      <c r="AH438" s="25" t="n">
        <v>4.103125</v>
      </c>
      <c r="AI438" s="26" t="n">
        <v>101</v>
      </c>
      <c r="AJ438" s="26" t="n">
        <v>26</v>
      </c>
      <c r="AK438" s="26" t="n">
        <v>75</v>
      </c>
      <c r="AL438" s="26" t="n">
        <v>0</v>
      </c>
      <c r="AM438" s="27" t="s">
        <v>1437</v>
      </c>
      <c r="AN438" s="28" t="s">
        <v>1178</v>
      </c>
      <c r="AO438" s="28" t="s">
        <v>1179</v>
      </c>
      <c r="AP438" s="29" t="n">
        <v>44418</v>
      </c>
      <c r="AQ438" s="29" t="n">
        <v>44438</v>
      </c>
      <c r="AR438" s="29" t="n">
        <v>44479</v>
      </c>
      <c r="AS438" s="30" t="n">
        <v>44464</v>
      </c>
      <c r="AT438" s="31"/>
      <c r="AU438" s="32" t="s">
        <v>997</v>
      </c>
      <c r="AV438" s="21"/>
      <c r="AW438" s="27"/>
      <c r="AX438" s="33" t="s">
        <v>2099</v>
      </c>
      <c r="AY438" s="33" t="s">
        <v>2098</v>
      </c>
      <c r="AZ438" s="21" t="n">
        <v>10023446102</v>
      </c>
      <c r="BA438" s="21" t="s">
        <v>2100</v>
      </c>
      <c r="BB438" s="21" t="s">
        <v>104</v>
      </c>
      <c r="BC438" s="21" t="s">
        <v>974</v>
      </c>
      <c r="BD438" s="21" t="s">
        <v>201</v>
      </c>
      <c r="BE438" s="21" t="s">
        <v>88</v>
      </c>
      <c r="BF438" s="21"/>
      <c r="BG438" s="21"/>
      <c r="BH438" s="21" t="s">
        <v>976</v>
      </c>
      <c r="BI438" s="21" t="s">
        <v>1246</v>
      </c>
      <c r="BJ438" s="21" t="n">
        <v>101</v>
      </c>
      <c r="BK438" s="21" t="n">
        <v>6.25</v>
      </c>
      <c r="BL438" s="21" t="n">
        <f aca="false">BJ438*BK438</f>
        <v>631.25</v>
      </c>
      <c r="BM438" s="21"/>
      <c r="BN438" s="21" t="n">
        <v>6109100000</v>
      </c>
    </row>
    <row r="439" customFormat="false" ht="14.45" hidden="false" customHeight="false" outlineLevel="0" collapsed="false">
      <c r="A439" s="21" t="n">
        <v>2000</v>
      </c>
      <c r="B439" s="21" t="n">
        <v>100295690</v>
      </c>
      <c r="C439" s="21" t="n">
        <v>10</v>
      </c>
      <c r="D439" s="21" t="s">
        <v>1240</v>
      </c>
      <c r="E439" s="21" t="s">
        <v>1241</v>
      </c>
      <c r="F439" s="21" t="s">
        <v>962</v>
      </c>
      <c r="G439" s="21" t="s">
        <v>68</v>
      </c>
      <c r="H439" s="21" t="n">
        <v>135388</v>
      </c>
      <c r="I439" s="21" t="s">
        <v>69</v>
      </c>
      <c r="J439" s="21" t="s">
        <v>100</v>
      </c>
      <c r="K439" s="21" t="s">
        <v>963</v>
      </c>
      <c r="L439" s="21" t="s">
        <v>964</v>
      </c>
      <c r="M439" s="21" t="s">
        <v>965</v>
      </c>
      <c r="N439" s="21" t="s">
        <v>2101</v>
      </c>
      <c r="O439" s="21" t="s">
        <v>2095</v>
      </c>
      <c r="P439" s="22" t="n">
        <v>10023446686</v>
      </c>
      <c r="Q439" s="21" t="s">
        <v>1861</v>
      </c>
      <c r="R439" s="21" t="s">
        <v>2074</v>
      </c>
      <c r="S439" s="21"/>
      <c r="T439" s="21"/>
      <c r="U439" s="21" t="s">
        <v>1434</v>
      </c>
      <c r="V439" s="21" t="s">
        <v>1434</v>
      </c>
      <c r="W439" s="21" t="s">
        <v>1435</v>
      </c>
      <c r="X439" s="21" t="s">
        <v>79</v>
      </c>
      <c r="Y439" s="21" t="n">
        <v>87</v>
      </c>
      <c r="Z439" s="21"/>
      <c r="AA439" s="21" t="n">
        <v>7092626</v>
      </c>
      <c r="AB439" s="21" t="s">
        <v>1769</v>
      </c>
      <c r="AC439" s="23" t="n">
        <v>6.25</v>
      </c>
      <c r="AD439" s="23" t="n">
        <v>543.75</v>
      </c>
      <c r="AE439" s="21" t="s">
        <v>2101</v>
      </c>
      <c r="AF439" s="25" t="n">
        <v>54.375</v>
      </c>
      <c r="AG439" s="25" t="n">
        <v>120.331875</v>
      </c>
      <c r="AH439" s="25" t="n">
        <v>3.534375</v>
      </c>
      <c r="AI439" s="26" t="n">
        <v>87</v>
      </c>
      <c r="AJ439" s="26" t="n">
        <v>16</v>
      </c>
      <c r="AK439" s="26" t="n">
        <v>71</v>
      </c>
      <c r="AL439" s="26" t="n">
        <v>0</v>
      </c>
      <c r="AM439" s="27" t="s">
        <v>1437</v>
      </c>
      <c r="AN439" s="28" t="s">
        <v>1178</v>
      </c>
      <c r="AO439" s="28" t="s">
        <v>1179</v>
      </c>
      <c r="AP439" s="29" t="n">
        <v>44418</v>
      </c>
      <c r="AQ439" s="29" t="n">
        <v>44438</v>
      </c>
      <c r="AR439" s="29" t="n">
        <v>44479</v>
      </c>
      <c r="AS439" s="30" t="n">
        <v>44464</v>
      </c>
      <c r="AT439" s="31"/>
      <c r="AU439" s="32" t="s">
        <v>997</v>
      </c>
      <c r="AV439" s="21"/>
      <c r="AW439" s="27"/>
      <c r="AX439" s="33" t="s">
        <v>2102</v>
      </c>
      <c r="AY439" s="33" t="s">
        <v>2101</v>
      </c>
      <c r="AZ439" s="21" t="n">
        <v>10023446686</v>
      </c>
      <c r="BA439" s="21" t="s">
        <v>2103</v>
      </c>
      <c r="BB439" s="21" t="s">
        <v>2074</v>
      </c>
      <c r="BC439" s="21" t="s">
        <v>974</v>
      </c>
      <c r="BD439" s="21" t="s">
        <v>201</v>
      </c>
      <c r="BE439" s="21" t="s">
        <v>88</v>
      </c>
      <c r="BF439" s="21"/>
      <c r="BG439" s="21"/>
      <c r="BH439" s="21" t="s">
        <v>976</v>
      </c>
      <c r="BI439" s="21" t="s">
        <v>1246</v>
      </c>
      <c r="BJ439" s="21" t="n">
        <v>87</v>
      </c>
      <c r="BK439" s="21" t="n">
        <v>6.25</v>
      </c>
      <c r="BL439" s="21" t="n">
        <f aca="false">BJ439*BK439</f>
        <v>543.75</v>
      </c>
      <c r="BM439" s="21"/>
      <c r="BN439" s="21" t="n">
        <v>6109100000</v>
      </c>
    </row>
    <row r="440" customFormat="false" ht="14.45" hidden="false" customHeight="false" outlineLevel="0" collapsed="false">
      <c r="A440" s="21" t="n">
        <v>2000</v>
      </c>
      <c r="B440" s="21" t="n">
        <v>100295682</v>
      </c>
      <c r="C440" s="21" t="n">
        <v>10</v>
      </c>
      <c r="D440" s="21" t="s">
        <v>1240</v>
      </c>
      <c r="E440" s="21" t="s">
        <v>1241</v>
      </c>
      <c r="F440" s="21" t="s">
        <v>962</v>
      </c>
      <c r="G440" s="21" t="s">
        <v>68</v>
      </c>
      <c r="H440" s="21" t="n">
        <v>135388</v>
      </c>
      <c r="I440" s="21" t="s">
        <v>69</v>
      </c>
      <c r="J440" s="21" t="s">
        <v>100</v>
      </c>
      <c r="K440" s="21" t="s">
        <v>963</v>
      </c>
      <c r="L440" s="21" t="s">
        <v>964</v>
      </c>
      <c r="M440" s="21" t="s">
        <v>1003</v>
      </c>
      <c r="N440" s="21" t="s">
        <v>2104</v>
      </c>
      <c r="O440" s="21" t="s">
        <v>2105</v>
      </c>
      <c r="P440" s="22" t="n">
        <v>10023053281</v>
      </c>
      <c r="Q440" s="21" t="s">
        <v>158</v>
      </c>
      <c r="R440" s="21" t="s">
        <v>2087</v>
      </c>
      <c r="S440" s="21"/>
      <c r="T440" s="21"/>
      <c r="U440" s="21" t="s">
        <v>1683</v>
      </c>
      <c r="V440" s="21" t="s">
        <v>1683</v>
      </c>
      <c r="W440" s="21" t="s">
        <v>1435</v>
      </c>
      <c r="X440" s="21" t="s">
        <v>79</v>
      </c>
      <c r="Y440" s="21" t="n">
        <v>36</v>
      </c>
      <c r="Z440" s="21"/>
      <c r="AA440" s="21" t="n">
        <v>7092626</v>
      </c>
      <c r="AB440" s="21" t="s">
        <v>1769</v>
      </c>
      <c r="AC440" s="23" t="n">
        <v>16.25</v>
      </c>
      <c r="AD440" s="23" t="n">
        <v>585</v>
      </c>
      <c r="AE440" s="21" t="s">
        <v>2104</v>
      </c>
      <c r="AF440" s="25" t="n">
        <v>58.5</v>
      </c>
      <c r="AG440" s="25" t="n">
        <v>129.4605</v>
      </c>
      <c r="AH440" s="25" t="n">
        <v>3.8025</v>
      </c>
      <c r="AI440" s="26" t="n">
        <v>36</v>
      </c>
      <c r="AJ440" s="26" t="n">
        <v>8</v>
      </c>
      <c r="AK440" s="26" t="n">
        <v>28</v>
      </c>
      <c r="AL440" s="26" t="n">
        <v>0</v>
      </c>
      <c r="AM440" s="27" t="s">
        <v>1437</v>
      </c>
      <c r="AN440" s="28" t="s">
        <v>1178</v>
      </c>
      <c r="AO440" s="28" t="s">
        <v>1179</v>
      </c>
      <c r="AP440" s="29" t="n">
        <v>44424</v>
      </c>
      <c r="AQ440" s="29" t="n">
        <v>44438</v>
      </c>
      <c r="AR440" s="29" t="n">
        <v>44479</v>
      </c>
      <c r="AS440" s="30" t="n">
        <v>44479</v>
      </c>
      <c r="AT440" s="31"/>
      <c r="AU440" s="32" t="s">
        <v>997</v>
      </c>
      <c r="AV440" s="21"/>
      <c r="AW440" s="27"/>
      <c r="AX440" s="33" t="s">
        <v>2106</v>
      </c>
      <c r="AY440" s="33" t="s">
        <v>2104</v>
      </c>
      <c r="AZ440" s="21" t="n">
        <v>10023053281</v>
      </c>
      <c r="BA440" s="21" t="s">
        <v>2107</v>
      </c>
      <c r="BB440" s="21" t="s">
        <v>2087</v>
      </c>
      <c r="BC440" s="21" t="s">
        <v>1016</v>
      </c>
      <c r="BD440" s="21" t="s">
        <v>201</v>
      </c>
      <c r="BE440" s="21" t="s">
        <v>1256</v>
      </c>
      <c r="BF440" s="21"/>
      <c r="BG440" s="21"/>
      <c r="BH440" s="21" t="s">
        <v>976</v>
      </c>
      <c r="BI440" s="21" t="s">
        <v>1246</v>
      </c>
      <c r="BJ440" s="21" t="n">
        <v>36</v>
      </c>
      <c r="BK440" s="21" t="n">
        <v>16.25</v>
      </c>
      <c r="BL440" s="21" t="n">
        <f aca="false">BJ440*BK440</f>
        <v>585</v>
      </c>
      <c r="BM440" s="21"/>
      <c r="BN440" s="21" t="n">
        <v>6110209900</v>
      </c>
    </row>
    <row r="441" customFormat="false" ht="14.45" hidden="false" customHeight="false" outlineLevel="0" collapsed="false">
      <c r="A441" s="21" t="n">
        <v>2000</v>
      </c>
      <c r="B441" s="21" t="n">
        <v>100295686</v>
      </c>
      <c r="C441" s="21" t="n">
        <v>10</v>
      </c>
      <c r="D441" s="21" t="s">
        <v>1240</v>
      </c>
      <c r="E441" s="21" t="s">
        <v>1241</v>
      </c>
      <c r="F441" s="21" t="s">
        <v>962</v>
      </c>
      <c r="G441" s="21" t="s">
        <v>68</v>
      </c>
      <c r="H441" s="21" t="n">
        <v>135388</v>
      </c>
      <c r="I441" s="21" t="s">
        <v>69</v>
      </c>
      <c r="J441" s="21" t="s">
        <v>100</v>
      </c>
      <c r="K441" s="21" t="s">
        <v>963</v>
      </c>
      <c r="L441" s="21" t="s">
        <v>964</v>
      </c>
      <c r="M441" s="21" t="s">
        <v>1003</v>
      </c>
      <c r="N441" s="21" t="s">
        <v>2108</v>
      </c>
      <c r="O441" s="21" t="s">
        <v>2109</v>
      </c>
      <c r="P441" s="22" t="n">
        <v>10023080281</v>
      </c>
      <c r="Q441" s="21" t="s">
        <v>158</v>
      </c>
      <c r="R441" s="21" t="s">
        <v>2087</v>
      </c>
      <c r="S441" s="21"/>
      <c r="T441" s="21"/>
      <c r="U441" s="21" t="s">
        <v>1683</v>
      </c>
      <c r="V441" s="21" t="s">
        <v>1683</v>
      </c>
      <c r="W441" s="21" t="s">
        <v>1435</v>
      </c>
      <c r="X441" s="21" t="s">
        <v>79</v>
      </c>
      <c r="Y441" s="21" t="n">
        <v>36</v>
      </c>
      <c r="Z441" s="21"/>
      <c r="AA441" s="21" t="n">
        <v>7092626</v>
      </c>
      <c r="AB441" s="21" t="s">
        <v>1769</v>
      </c>
      <c r="AC441" s="23" t="n">
        <v>16.25</v>
      </c>
      <c r="AD441" s="23" t="n">
        <v>585</v>
      </c>
      <c r="AE441" s="21" t="s">
        <v>2108</v>
      </c>
      <c r="AF441" s="25" t="n">
        <v>58.5</v>
      </c>
      <c r="AG441" s="25" t="n">
        <v>129.4605</v>
      </c>
      <c r="AH441" s="25" t="n">
        <v>3.8025</v>
      </c>
      <c r="AI441" s="26" t="n">
        <v>36</v>
      </c>
      <c r="AJ441" s="26" t="n">
        <v>8</v>
      </c>
      <c r="AK441" s="26" t="n">
        <v>28</v>
      </c>
      <c r="AL441" s="26" t="n">
        <v>0</v>
      </c>
      <c r="AM441" s="27" t="s">
        <v>1437</v>
      </c>
      <c r="AN441" s="28" t="s">
        <v>1178</v>
      </c>
      <c r="AO441" s="28" t="s">
        <v>1179</v>
      </c>
      <c r="AP441" s="29" t="n">
        <v>44424</v>
      </c>
      <c r="AQ441" s="29" t="n">
        <v>44438</v>
      </c>
      <c r="AR441" s="29" t="n">
        <v>44479</v>
      </c>
      <c r="AS441" s="30" t="n">
        <v>44479</v>
      </c>
      <c r="AT441" s="31"/>
      <c r="AU441" s="32" t="s">
        <v>997</v>
      </c>
      <c r="AV441" s="21"/>
      <c r="AW441" s="27"/>
      <c r="AX441" s="33" t="s">
        <v>2110</v>
      </c>
      <c r="AY441" s="33" t="s">
        <v>2108</v>
      </c>
      <c r="AZ441" s="21" t="n">
        <v>10023080281</v>
      </c>
      <c r="BA441" s="21" t="s">
        <v>2111</v>
      </c>
      <c r="BB441" s="21" t="s">
        <v>2087</v>
      </c>
      <c r="BC441" s="21" t="s">
        <v>1016</v>
      </c>
      <c r="BD441" s="21" t="s">
        <v>201</v>
      </c>
      <c r="BE441" s="21" t="s">
        <v>1256</v>
      </c>
      <c r="BF441" s="21"/>
      <c r="BG441" s="21"/>
      <c r="BH441" s="21" t="s">
        <v>976</v>
      </c>
      <c r="BI441" s="21" t="s">
        <v>1246</v>
      </c>
      <c r="BJ441" s="21" t="n">
        <v>36</v>
      </c>
      <c r="BK441" s="21" t="n">
        <v>16.25</v>
      </c>
      <c r="BL441" s="21" t="n">
        <f aca="false">BJ441*BK441</f>
        <v>585</v>
      </c>
      <c r="BM441" s="21"/>
      <c r="BN441" s="21" t="n">
        <v>6110209900</v>
      </c>
    </row>
    <row r="442" customFormat="false" ht="14.45" hidden="false" customHeight="false" outlineLevel="0" collapsed="false">
      <c r="A442" s="21" t="n">
        <v>2000</v>
      </c>
      <c r="B442" s="21" t="n">
        <v>100295677</v>
      </c>
      <c r="C442" s="21" t="n">
        <v>10</v>
      </c>
      <c r="D442" s="21" t="s">
        <v>1240</v>
      </c>
      <c r="E442" s="21" t="s">
        <v>1241</v>
      </c>
      <c r="F442" s="21" t="s">
        <v>962</v>
      </c>
      <c r="G442" s="21" t="s">
        <v>68</v>
      </c>
      <c r="H442" s="21" t="n">
        <v>135388</v>
      </c>
      <c r="I442" s="21" t="s">
        <v>69</v>
      </c>
      <c r="J442" s="21" t="s">
        <v>100</v>
      </c>
      <c r="K442" s="21" t="s">
        <v>963</v>
      </c>
      <c r="L442" s="21" t="s">
        <v>964</v>
      </c>
      <c r="M442" s="21" t="s">
        <v>1003</v>
      </c>
      <c r="N442" s="21" t="s">
        <v>2112</v>
      </c>
      <c r="O442" s="21" t="s">
        <v>2113</v>
      </c>
      <c r="P442" s="22" t="n">
        <v>10022349103</v>
      </c>
      <c r="Q442" s="21" t="s">
        <v>399</v>
      </c>
      <c r="R442" s="21" t="s">
        <v>1429</v>
      </c>
      <c r="S442" s="21"/>
      <c r="T442" s="21"/>
      <c r="U442" s="21" t="s">
        <v>1435</v>
      </c>
      <c r="V442" s="21" t="s">
        <v>1435</v>
      </c>
      <c r="W442" s="21" t="s">
        <v>1435</v>
      </c>
      <c r="X442" s="21" t="s">
        <v>79</v>
      </c>
      <c r="Y442" s="21" t="n">
        <v>27</v>
      </c>
      <c r="Z442" s="21"/>
      <c r="AA442" s="21" t="n">
        <v>7092626</v>
      </c>
      <c r="AB442" s="21" t="s">
        <v>1769</v>
      </c>
      <c r="AC442" s="23" t="n">
        <v>17.5</v>
      </c>
      <c r="AD442" s="23" t="n">
        <v>472.5</v>
      </c>
      <c r="AE442" s="21" t="s">
        <v>2112</v>
      </c>
      <c r="AF442" s="25" t="n">
        <v>47.25</v>
      </c>
      <c r="AG442" s="25" t="n">
        <v>104.56425</v>
      </c>
      <c r="AH442" s="25" t="n">
        <v>3.07125</v>
      </c>
      <c r="AI442" s="26" t="n">
        <v>27</v>
      </c>
      <c r="AJ442" s="26" t="n">
        <v>27</v>
      </c>
      <c r="AK442" s="26" t="n">
        <v>0</v>
      </c>
      <c r="AL442" s="26" t="n">
        <v>0</v>
      </c>
      <c r="AM442" s="27" t="s">
        <v>1437</v>
      </c>
      <c r="AN442" s="28" t="s">
        <v>1178</v>
      </c>
      <c r="AO442" s="28" t="s">
        <v>1179</v>
      </c>
      <c r="AP442" s="29" t="n">
        <v>44424</v>
      </c>
      <c r="AQ442" s="29" t="n">
        <v>44438</v>
      </c>
      <c r="AR442" s="29" t="n">
        <v>44479</v>
      </c>
      <c r="AS442" s="30" t="n">
        <v>44479</v>
      </c>
      <c r="AT442" s="31"/>
      <c r="AU442" s="32" t="s">
        <v>997</v>
      </c>
      <c r="AV442" s="21"/>
      <c r="AW442" s="27"/>
      <c r="AX442" s="33" t="s">
        <v>2114</v>
      </c>
      <c r="AY442" s="33" t="s">
        <v>2112</v>
      </c>
      <c r="AZ442" s="21" t="n">
        <v>10022349103</v>
      </c>
      <c r="BA442" s="21" t="s">
        <v>2115</v>
      </c>
      <c r="BB442" s="21" t="s">
        <v>1429</v>
      </c>
      <c r="BC442" s="21" t="s">
        <v>1016</v>
      </c>
      <c r="BD442" s="21" t="s">
        <v>201</v>
      </c>
      <c r="BE442" s="21" t="s">
        <v>1256</v>
      </c>
      <c r="BF442" s="21"/>
      <c r="BG442" s="21"/>
      <c r="BH442" s="21" t="s">
        <v>976</v>
      </c>
      <c r="BI442" s="21" t="s">
        <v>1246</v>
      </c>
      <c r="BJ442" s="21" t="n">
        <v>27</v>
      </c>
      <c r="BK442" s="21" t="n">
        <v>17.5</v>
      </c>
      <c r="BL442" s="21" t="n">
        <f aca="false">BJ442*BK442</f>
        <v>472.5</v>
      </c>
      <c r="BM442" s="21"/>
      <c r="BN442" s="21" t="n">
        <v>6110209900</v>
      </c>
    </row>
    <row r="443" customFormat="false" ht="14.45" hidden="false" customHeight="false" outlineLevel="0" collapsed="false">
      <c r="A443" s="21" t="n">
        <v>2000</v>
      </c>
      <c r="B443" s="21" t="n">
        <v>100295678</v>
      </c>
      <c r="C443" s="21" t="n">
        <v>10</v>
      </c>
      <c r="D443" s="21" t="s">
        <v>1240</v>
      </c>
      <c r="E443" s="21" t="s">
        <v>1241</v>
      </c>
      <c r="F443" s="21" t="s">
        <v>962</v>
      </c>
      <c r="G443" s="21" t="s">
        <v>68</v>
      </c>
      <c r="H443" s="21" t="n">
        <v>135388</v>
      </c>
      <c r="I443" s="21" t="s">
        <v>69</v>
      </c>
      <c r="J443" s="21" t="s">
        <v>100</v>
      </c>
      <c r="K443" s="21" t="s">
        <v>963</v>
      </c>
      <c r="L443" s="21" t="s">
        <v>964</v>
      </c>
      <c r="M443" s="21" t="s">
        <v>1003</v>
      </c>
      <c r="N443" s="21" t="s">
        <v>2116</v>
      </c>
      <c r="O443" s="21" t="s">
        <v>2113</v>
      </c>
      <c r="P443" s="22" t="n">
        <v>10022349001</v>
      </c>
      <c r="Q443" s="21" t="s">
        <v>94</v>
      </c>
      <c r="R443" s="21" t="s">
        <v>991</v>
      </c>
      <c r="S443" s="21"/>
      <c r="T443" s="21"/>
      <c r="U443" s="21" t="s">
        <v>1435</v>
      </c>
      <c r="V443" s="21" t="s">
        <v>1435</v>
      </c>
      <c r="W443" s="21" t="s">
        <v>1435</v>
      </c>
      <c r="X443" s="21" t="s">
        <v>79</v>
      </c>
      <c r="Y443" s="21" t="n">
        <v>24</v>
      </c>
      <c r="Z443" s="21"/>
      <c r="AA443" s="21" t="n">
        <v>7092626</v>
      </c>
      <c r="AB443" s="21" t="s">
        <v>1769</v>
      </c>
      <c r="AC443" s="23" t="n">
        <v>17.5</v>
      </c>
      <c r="AD443" s="23" t="n">
        <v>420</v>
      </c>
      <c r="AE443" s="21" t="s">
        <v>2116</v>
      </c>
      <c r="AF443" s="25" t="n">
        <v>42</v>
      </c>
      <c r="AG443" s="25" t="n">
        <v>92.946</v>
      </c>
      <c r="AH443" s="25" t="n">
        <v>2.73</v>
      </c>
      <c r="AI443" s="26" t="n">
        <v>24</v>
      </c>
      <c r="AJ443" s="26" t="n">
        <v>22</v>
      </c>
      <c r="AK443" s="26" t="n">
        <v>0</v>
      </c>
      <c r="AL443" s="26" t="n">
        <v>2</v>
      </c>
      <c r="AM443" s="27" t="s">
        <v>1437</v>
      </c>
      <c r="AN443" s="28" t="s">
        <v>1178</v>
      </c>
      <c r="AO443" s="28" t="s">
        <v>1179</v>
      </c>
      <c r="AP443" s="29" t="n">
        <v>44424</v>
      </c>
      <c r="AQ443" s="29" t="n">
        <v>44438</v>
      </c>
      <c r="AR443" s="29" t="n">
        <v>44479</v>
      </c>
      <c r="AS443" s="30" t="n">
        <v>44479</v>
      </c>
      <c r="AT443" s="31"/>
      <c r="AU443" s="32" t="s">
        <v>997</v>
      </c>
      <c r="AV443" s="21"/>
      <c r="AW443" s="27"/>
      <c r="AX443" s="33" t="s">
        <v>2117</v>
      </c>
      <c r="AY443" s="33" t="s">
        <v>2116</v>
      </c>
      <c r="AZ443" s="21" t="n">
        <v>10022349001</v>
      </c>
      <c r="BA443" s="21" t="s">
        <v>2118</v>
      </c>
      <c r="BB443" s="21" t="s">
        <v>991</v>
      </c>
      <c r="BC443" s="21" t="s">
        <v>1016</v>
      </c>
      <c r="BD443" s="21" t="s">
        <v>201</v>
      </c>
      <c r="BE443" s="21" t="s">
        <v>1256</v>
      </c>
      <c r="BF443" s="21"/>
      <c r="BG443" s="21"/>
      <c r="BH443" s="21" t="s">
        <v>976</v>
      </c>
      <c r="BI443" s="21" t="s">
        <v>1246</v>
      </c>
      <c r="BJ443" s="21" t="n">
        <v>24</v>
      </c>
      <c r="BK443" s="21" t="n">
        <v>17.5</v>
      </c>
      <c r="BL443" s="21" t="n">
        <f aca="false">BJ443*BK443</f>
        <v>420</v>
      </c>
      <c r="BM443" s="21"/>
      <c r="BN443" s="21" t="n">
        <v>6110209900</v>
      </c>
    </row>
    <row r="444" customFormat="false" ht="14.45" hidden="false" customHeight="false" outlineLevel="0" collapsed="false">
      <c r="A444" s="21" t="n">
        <v>2000</v>
      </c>
      <c r="B444" s="21" t="n">
        <v>100295387</v>
      </c>
      <c r="C444" s="21" t="n">
        <v>10</v>
      </c>
      <c r="D444" s="21" t="s">
        <v>1240</v>
      </c>
      <c r="E444" s="21" t="s">
        <v>1241</v>
      </c>
      <c r="F444" s="21" t="s">
        <v>962</v>
      </c>
      <c r="G444" s="21" t="s">
        <v>68</v>
      </c>
      <c r="H444" s="21" t="n">
        <v>135388</v>
      </c>
      <c r="I444" s="21" t="s">
        <v>69</v>
      </c>
      <c r="J444" s="21" t="s">
        <v>100</v>
      </c>
      <c r="K444" s="21" t="s">
        <v>963</v>
      </c>
      <c r="L444" s="21" t="s">
        <v>964</v>
      </c>
      <c r="M444" s="21" t="s">
        <v>1003</v>
      </c>
      <c r="N444" s="21" t="s">
        <v>2119</v>
      </c>
      <c r="O444" s="21" t="s">
        <v>2012</v>
      </c>
      <c r="P444" s="22" t="n">
        <v>10022002308</v>
      </c>
      <c r="Q444" s="21" t="s">
        <v>2120</v>
      </c>
      <c r="R444" s="21" t="s">
        <v>2121</v>
      </c>
      <c r="S444" s="21"/>
      <c r="T444" s="21"/>
      <c r="U444" s="21" t="s">
        <v>1010</v>
      </c>
      <c r="V444" s="21" t="s">
        <v>1010</v>
      </c>
      <c r="W444" s="21" t="s">
        <v>1010</v>
      </c>
      <c r="X444" s="21" t="s">
        <v>1027</v>
      </c>
      <c r="Y444" s="21" t="n">
        <v>88</v>
      </c>
      <c r="Z444" s="21"/>
      <c r="AA444" s="21" t="n">
        <v>7092626</v>
      </c>
      <c r="AB444" s="21" t="s">
        <v>1769</v>
      </c>
      <c r="AC444" s="23" t="n">
        <v>23.75</v>
      </c>
      <c r="AD444" s="23" t="n">
        <v>2090</v>
      </c>
      <c r="AE444" s="21" t="s">
        <v>2119</v>
      </c>
      <c r="AF444" s="25" t="n">
        <v>209</v>
      </c>
      <c r="AG444" s="25" t="n">
        <v>462.517</v>
      </c>
      <c r="AH444" s="25" t="n">
        <v>13.585</v>
      </c>
      <c r="AI444" s="26" t="n">
        <v>88</v>
      </c>
      <c r="AJ444" s="26" t="n">
        <v>6</v>
      </c>
      <c r="AK444" s="26" t="n">
        <v>82</v>
      </c>
      <c r="AL444" s="26" t="n">
        <v>0</v>
      </c>
      <c r="AM444" s="27" t="s">
        <v>1437</v>
      </c>
      <c r="AN444" s="28" t="s">
        <v>1012</v>
      </c>
      <c r="AO444" s="28" t="s">
        <v>1013</v>
      </c>
      <c r="AP444" s="29" t="n">
        <v>44444</v>
      </c>
      <c r="AQ444" s="29" t="n">
        <v>44507</v>
      </c>
      <c r="AR444" s="29" t="n">
        <v>44518</v>
      </c>
      <c r="AS444" s="30" t="n">
        <v>44505</v>
      </c>
      <c r="AT444" s="31"/>
      <c r="AU444" s="32" t="s">
        <v>1050</v>
      </c>
      <c r="AV444" s="21"/>
      <c r="AW444" s="27"/>
      <c r="AX444" s="33" t="s">
        <v>2122</v>
      </c>
      <c r="AY444" s="33" t="s">
        <v>2119</v>
      </c>
      <c r="AZ444" s="21" t="n">
        <v>10022002308</v>
      </c>
      <c r="BA444" s="21" t="s">
        <v>2123</v>
      </c>
      <c r="BB444" s="21" t="s">
        <v>2121</v>
      </c>
      <c r="BC444" s="21" t="s">
        <v>1016</v>
      </c>
      <c r="BD444" s="21" t="s">
        <v>975</v>
      </c>
      <c r="BE444" s="21" t="s">
        <v>88</v>
      </c>
      <c r="BF444" s="21"/>
      <c r="BG444" s="21"/>
      <c r="BH444" s="21" t="s">
        <v>976</v>
      </c>
      <c r="BI444" s="21" t="s">
        <v>1246</v>
      </c>
      <c r="BJ444" s="21" t="n">
        <v>88</v>
      </c>
      <c r="BK444" s="21" t="n">
        <v>23.75</v>
      </c>
      <c r="BL444" s="21" t="n">
        <f aca="false">BJ444*BK444</f>
        <v>2090</v>
      </c>
      <c r="BM444" s="21"/>
      <c r="BN444" s="21" t="n">
        <v>6110209100</v>
      </c>
    </row>
    <row r="445" customFormat="false" ht="14.45" hidden="false" customHeight="false" outlineLevel="0" collapsed="false">
      <c r="A445" s="21" t="n">
        <v>2000</v>
      </c>
      <c r="B445" s="21" t="n">
        <v>100295508</v>
      </c>
      <c r="C445" s="21" t="n">
        <v>10</v>
      </c>
      <c r="D445" s="21" t="s">
        <v>1419</v>
      </c>
      <c r="E445" s="21" t="s">
        <v>1420</v>
      </c>
      <c r="F445" s="21" t="s">
        <v>962</v>
      </c>
      <c r="G445" s="21" t="s">
        <v>68</v>
      </c>
      <c r="H445" s="21" t="n">
        <v>135388</v>
      </c>
      <c r="I445" s="21" t="s">
        <v>69</v>
      </c>
      <c r="J445" s="21" t="s">
        <v>100</v>
      </c>
      <c r="K445" s="21" t="s">
        <v>963</v>
      </c>
      <c r="L445" s="21" t="s">
        <v>964</v>
      </c>
      <c r="M445" s="21" t="s">
        <v>965</v>
      </c>
      <c r="N445" s="21" t="s">
        <v>2124</v>
      </c>
      <c r="O445" s="21" t="s">
        <v>2125</v>
      </c>
      <c r="P445" s="22" t="n">
        <v>10022305001</v>
      </c>
      <c r="Q445" s="21" t="s">
        <v>94</v>
      </c>
      <c r="R445" s="21" t="s">
        <v>991</v>
      </c>
      <c r="S445" s="21"/>
      <c r="T445" s="21"/>
      <c r="U445" s="21" t="s">
        <v>1434</v>
      </c>
      <c r="V445" s="21" t="s">
        <v>1434</v>
      </c>
      <c r="W445" s="21" t="s">
        <v>1435</v>
      </c>
      <c r="X445" s="21" t="s">
        <v>79</v>
      </c>
      <c r="Y445" s="21" t="n">
        <v>93</v>
      </c>
      <c r="Z445" s="21"/>
      <c r="AA445" s="21" t="n">
        <v>7092626</v>
      </c>
      <c r="AB445" s="21" t="s">
        <v>1769</v>
      </c>
      <c r="AC445" s="23" t="n">
        <v>6.25</v>
      </c>
      <c r="AD445" s="23" t="n">
        <v>581.25</v>
      </c>
      <c r="AE445" s="21" t="s">
        <v>2124</v>
      </c>
      <c r="AF445" s="25" t="n">
        <v>58.125</v>
      </c>
      <c r="AG445" s="25" t="n">
        <v>128.630625</v>
      </c>
      <c r="AH445" s="25" t="n">
        <v>3.778125</v>
      </c>
      <c r="AI445" s="26" t="n">
        <v>93</v>
      </c>
      <c r="AJ445" s="26" t="n">
        <v>9</v>
      </c>
      <c r="AK445" s="26" t="n">
        <v>84</v>
      </c>
      <c r="AL445" s="26" t="n">
        <v>0</v>
      </c>
      <c r="AM445" s="27" t="s">
        <v>1437</v>
      </c>
      <c r="AN445" s="28" t="s">
        <v>1178</v>
      </c>
      <c r="AO445" s="28" t="s">
        <v>1179</v>
      </c>
      <c r="AP445" s="29" t="n">
        <v>44418</v>
      </c>
      <c r="AQ445" s="29" t="n">
        <v>44438</v>
      </c>
      <c r="AR445" s="29" t="n">
        <v>44479</v>
      </c>
      <c r="AS445" s="30" t="n">
        <v>44464</v>
      </c>
      <c r="AT445" s="31"/>
      <c r="AU445" s="32" t="s">
        <v>997</v>
      </c>
      <c r="AV445" s="21"/>
      <c r="AW445" s="27"/>
      <c r="AX445" s="33" t="s">
        <v>2126</v>
      </c>
      <c r="AY445" s="33" t="s">
        <v>2124</v>
      </c>
      <c r="AZ445" s="21" t="n">
        <v>10022305001</v>
      </c>
      <c r="BA445" s="21" t="s">
        <v>2127</v>
      </c>
      <c r="BB445" s="21" t="s">
        <v>991</v>
      </c>
      <c r="BC445" s="21" t="s">
        <v>974</v>
      </c>
      <c r="BD445" s="21" t="s">
        <v>975</v>
      </c>
      <c r="BE445" s="21" t="s">
        <v>88</v>
      </c>
      <c r="BF445" s="21"/>
      <c r="BG445" s="21"/>
      <c r="BH445" s="21" t="s">
        <v>976</v>
      </c>
      <c r="BI445" s="21" t="s">
        <v>1427</v>
      </c>
      <c r="BJ445" s="21" t="n">
        <v>93</v>
      </c>
      <c r="BK445" s="21" t="n">
        <v>6.25</v>
      </c>
      <c r="BL445" s="21" t="n">
        <f aca="false">BJ445*BK445</f>
        <v>581.25</v>
      </c>
      <c r="BM445" s="21"/>
      <c r="BN445" s="21" t="n">
        <v>6109100000</v>
      </c>
    </row>
    <row r="446" customFormat="false" ht="14.45" hidden="false" customHeight="false" outlineLevel="0" collapsed="false">
      <c r="A446" s="21" t="n">
        <v>2000</v>
      </c>
      <c r="B446" s="21" t="n">
        <v>100295691</v>
      </c>
      <c r="C446" s="21" t="n">
        <v>10</v>
      </c>
      <c r="D446" s="21" t="s">
        <v>1419</v>
      </c>
      <c r="E446" s="21" t="s">
        <v>1420</v>
      </c>
      <c r="F446" s="21" t="s">
        <v>962</v>
      </c>
      <c r="G446" s="21" t="s">
        <v>68</v>
      </c>
      <c r="H446" s="21" t="n">
        <v>135388</v>
      </c>
      <c r="I446" s="21" t="s">
        <v>69</v>
      </c>
      <c r="J446" s="21" t="s">
        <v>100</v>
      </c>
      <c r="K446" s="21" t="s">
        <v>963</v>
      </c>
      <c r="L446" s="21" t="s">
        <v>964</v>
      </c>
      <c r="M446" s="21" t="s">
        <v>965</v>
      </c>
      <c r="N446" s="21" t="s">
        <v>2128</v>
      </c>
      <c r="O446" s="21" t="s">
        <v>2129</v>
      </c>
      <c r="P446" s="22" t="n">
        <v>10022359102</v>
      </c>
      <c r="Q446" s="21" t="s">
        <v>221</v>
      </c>
      <c r="R446" s="21" t="s">
        <v>104</v>
      </c>
      <c r="S446" s="21"/>
      <c r="T446" s="21"/>
      <c r="U446" s="21" t="s">
        <v>1434</v>
      </c>
      <c r="V446" s="21" t="s">
        <v>1434</v>
      </c>
      <c r="W446" s="21" t="s">
        <v>1435</v>
      </c>
      <c r="X446" s="21" t="s">
        <v>79</v>
      </c>
      <c r="Y446" s="21" t="n">
        <v>82</v>
      </c>
      <c r="Z446" s="21"/>
      <c r="AA446" s="21" t="n">
        <v>7092626</v>
      </c>
      <c r="AB446" s="21" t="s">
        <v>1769</v>
      </c>
      <c r="AC446" s="23" t="n">
        <v>6.25</v>
      </c>
      <c r="AD446" s="23" t="n">
        <v>512.5</v>
      </c>
      <c r="AE446" s="21" t="s">
        <v>2128</v>
      </c>
      <c r="AF446" s="25" t="n">
        <v>51.25</v>
      </c>
      <c r="AG446" s="25" t="n">
        <v>113.41625</v>
      </c>
      <c r="AH446" s="25" t="n">
        <v>3.33125</v>
      </c>
      <c r="AI446" s="26" t="n">
        <v>82</v>
      </c>
      <c r="AJ446" s="26" t="n">
        <v>12</v>
      </c>
      <c r="AK446" s="26" t="n">
        <v>70</v>
      </c>
      <c r="AL446" s="26" t="n">
        <v>0</v>
      </c>
      <c r="AM446" s="27" t="s">
        <v>1437</v>
      </c>
      <c r="AN446" s="28" t="s">
        <v>1178</v>
      </c>
      <c r="AO446" s="28" t="s">
        <v>1179</v>
      </c>
      <c r="AP446" s="29" t="n">
        <v>44418</v>
      </c>
      <c r="AQ446" s="29" t="n">
        <v>44438</v>
      </c>
      <c r="AR446" s="29" t="n">
        <v>44479</v>
      </c>
      <c r="AS446" s="30" t="n">
        <v>44464</v>
      </c>
      <c r="AT446" s="31"/>
      <c r="AU446" s="32" t="s">
        <v>997</v>
      </c>
      <c r="AV446" s="21"/>
      <c r="AW446" s="27"/>
      <c r="AX446" s="33" t="s">
        <v>2130</v>
      </c>
      <c r="AY446" s="33" t="s">
        <v>2128</v>
      </c>
      <c r="AZ446" s="21" t="n">
        <v>10022359102</v>
      </c>
      <c r="BA446" s="21" t="s">
        <v>2131</v>
      </c>
      <c r="BB446" s="21" t="s">
        <v>104</v>
      </c>
      <c r="BC446" s="21" t="s">
        <v>974</v>
      </c>
      <c r="BD446" s="21" t="s">
        <v>201</v>
      </c>
      <c r="BE446" s="21" t="s">
        <v>88</v>
      </c>
      <c r="BF446" s="21"/>
      <c r="BG446" s="21"/>
      <c r="BH446" s="21" t="s">
        <v>976</v>
      </c>
      <c r="BI446" s="21" t="s">
        <v>1427</v>
      </c>
      <c r="BJ446" s="21" t="n">
        <v>82</v>
      </c>
      <c r="BK446" s="21" t="n">
        <v>6.25</v>
      </c>
      <c r="BL446" s="21" t="n">
        <f aca="false">BJ446*BK446</f>
        <v>512.5</v>
      </c>
      <c r="BM446" s="21"/>
      <c r="BN446" s="21" t="n">
        <v>6109100000</v>
      </c>
    </row>
    <row r="447" customFormat="false" ht="14.45" hidden="false" customHeight="false" outlineLevel="0" collapsed="false">
      <c r="A447" s="21" t="n">
        <v>2000</v>
      </c>
      <c r="B447" s="21" t="n">
        <v>100295692</v>
      </c>
      <c r="C447" s="21" t="n">
        <v>10</v>
      </c>
      <c r="D447" s="21" t="s">
        <v>1419</v>
      </c>
      <c r="E447" s="21" t="s">
        <v>1420</v>
      </c>
      <c r="F447" s="21" t="s">
        <v>962</v>
      </c>
      <c r="G447" s="21" t="s">
        <v>68</v>
      </c>
      <c r="H447" s="21" t="n">
        <v>135388</v>
      </c>
      <c r="I447" s="21" t="s">
        <v>69</v>
      </c>
      <c r="J447" s="21" t="s">
        <v>100</v>
      </c>
      <c r="K447" s="21" t="s">
        <v>963</v>
      </c>
      <c r="L447" s="21" t="s">
        <v>964</v>
      </c>
      <c r="M447" s="21" t="s">
        <v>965</v>
      </c>
      <c r="N447" s="21" t="s">
        <v>2132</v>
      </c>
      <c r="O447" s="21" t="s">
        <v>2129</v>
      </c>
      <c r="P447" s="22" t="n">
        <v>10022359001</v>
      </c>
      <c r="Q447" s="21" t="s">
        <v>94</v>
      </c>
      <c r="R447" s="21" t="s">
        <v>991</v>
      </c>
      <c r="S447" s="21"/>
      <c r="T447" s="21"/>
      <c r="U447" s="21" t="s">
        <v>1434</v>
      </c>
      <c r="V447" s="21" t="s">
        <v>1434</v>
      </c>
      <c r="W447" s="21" t="s">
        <v>1435</v>
      </c>
      <c r="X447" s="21" t="s">
        <v>79</v>
      </c>
      <c r="Y447" s="21" t="n">
        <v>84</v>
      </c>
      <c r="Z447" s="21"/>
      <c r="AA447" s="21" t="n">
        <v>7092626</v>
      </c>
      <c r="AB447" s="21" t="s">
        <v>1769</v>
      </c>
      <c r="AC447" s="23" t="n">
        <v>6.25</v>
      </c>
      <c r="AD447" s="23" t="n">
        <v>525</v>
      </c>
      <c r="AE447" s="21" t="s">
        <v>2132</v>
      </c>
      <c r="AF447" s="25" t="n">
        <v>52.5</v>
      </c>
      <c r="AG447" s="25" t="n">
        <v>116.1825</v>
      </c>
      <c r="AH447" s="25" t="n">
        <v>3.4125</v>
      </c>
      <c r="AI447" s="26" t="n">
        <v>84</v>
      </c>
      <c r="AJ447" s="26" t="n">
        <v>19</v>
      </c>
      <c r="AK447" s="26" t="n">
        <v>65</v>
      </c>
      <c r="AL447" s="26" t="n">
        <v>0</v>
      </c>
      <c r="AM447" s="27" t="s">
        <v>1437</v>
      </c>
      <c r="AN447" s="28" t="s">
        <v>1178</v>
      </c>
      <c r="AO447" s="28" t="s">
        <v>1179</v>
      </c>
      <c r="AP447" s="29" t="n">
        <v>44418</v>
      </c>
      <c r="AQ447" s="29" t="n">
        <v>44438</v>
      </c>
      <c r="AR447" s="29" t="n">
        <v>44479</v>
      </c>
      <c r="AS447" s="30" t="n">
        <v>44464</v>
      </c>
      <c r="AT447" s="31"/>
      <c r="AU447" s="32" t="s">
        <v>997</v>
      </c>
      <c r="AV447" s="21"/>
      <c r="AW447" s="27"/>
      <c r="AX447" s="33" t="s">
        <v>2133</v>
      </c>
      <c r="AY447" s="33" t="s">
        <v>2132</v>
      </c>
      <c r="AZ447" s="21" t="n">
        <v>10022359001</v>
      </c>
      <c r="BA447" s="21" t="s">
        <v>2134</v>
      </c>
      <c r="BB447" s="21" t="s">
        <v>991</v>
      </c>
      <c r="BC447" s="21" t="s">
        <v>974</v>
      </c>
      <c r="BD447" s="21" t="s">
        <v>201</v>
      </c>
      <c r="BE447" s="21" t="s">
        <v>88</v>
      </c>
      <c r="BF447" s="21"/>
      <c r="BG447" s="21"/>
      <c r="BH447" s="21" t="s">
        <v>976</v>
      </c>
      <c r="BI447" s="21" t="s">
        <v>1427</v>
      </c>
      <c r="BJ447" s="21" t="n">
        <v>84</v>
      </c>
      <c r="BK447" s="21" t="n">
        <v>6.25</v>
      </c>
      <c r="BL447" s="21" t="n">
        <f aca="false">BJ447*BK447</f>
        <v>525</v>
      </c>
      <c r="BM447" s="21"/>
      <c r="BN447" s="21" t="n">
        <v>6109100000</v>
      </c>
    </row>
    <row r="448" customFormat="false" ht="14.45" hidden="false" customHeight="false" outlineLevel="0" collapsed="false">
      <c r="A448" s="21" t="n">
        <v>2000</v>
      </c>
      <c r="B448" s="21" t="n">
        <v>100295693</v>
      </c>
      <c r="C448" s="21" t="n">
        <v>10</v>
      </c>
      <c r="D448" s="21" t="s">
        <v>1419</v>
      </c>
      <c r="E448" s="21" t="s">
        <v>1420</v>
      </c>
      <c r="F448" s="21" t="s">
        <v>962</v>
      </c>
      <c r="G448" s="21" t="s">
        <v>68</v>
      </c>
      <c r="H448" s="21" t="n">
        <v>135388</v>
      </c>
      <c r="I448" s="21" t="s">
        <v>69</v>
      </c>
      <c r="J448" s="21" t="s">
        <v>100</v>
      </c>
      <c r="K448" s="21" t="s">
        <v>963</v>
      </c>
      <c r="L448" s="21" t="s">
        <v>964</v>
      </c>
      <c r="M448" s="21" t="s">
        <v>965</v>
      </c>
      <c r="N448" s="21" t="s">
        <v>2135</v>
      </c>
      <c r="O448" s="21" t="s">
        <v>2129</v>
      </c>
      <c r="P448" s="22" t="n">
        <v>10022359686</v>
      </c>
      <c r="Q448" s="21" t="s">
        <v>1861</v>
      </c>
      <c r="R448" s="21" t="s">
        <v>2074</v>
      </c>
      <c r="S448" s="21"/>
      <c r="T448" s="21"/>
      <c r="U448" s="21" t="s">
        <v>1434</v>
      </c>
      <c r="V448" s="21" t="s">
        <v>1434</v>
      </c>
      <c r="W448" s="21" t="s">
        <v>1435</v>
      </c>
      <c r="X448" s="21" t="s">
        <v>79</v>
      </c>
      <c r="Y448" s="21" t="n">
        <v>73</v>
      </c>
      <c r="Z448" s="21"/>
      <c r="AA448" s="21" t="n">
        <v>7092626</v>
      </c>
      <c r="AB448" s="21" t="s">
        <v>1769</v>
      </c>
      <c r="AC448" s="23" t="n">
        <v>6.25</v>
      </c>
      <c r="AD448" s="23" t="n">
        <v>456.25</v>
      </c>
      <c r="AE448" s="21" t="s">
        <v>2135</v>
      </c>
      <c r="AF448" s="25" t="n">
        <v>45.625</v>
      </c>
      <c r="AG448" s="25" t="n">
        <v>100.968125</v>
      </c>
      <c r="AH448" s="25" t="n">
        <v>2.965625</v>
      </c>
      <c r="AI448" s="26" t="n">
        <v>73</v>
      </c>
      <c r="AJ448" s="26" t="n">
        <v>8</v>
      </c>
      <c r="AK448" s="26" t="n">
        <v>65</v>
      </c>
      <c r="AL448" s="26" t="n">
        <v>0</v>
      </c>
      <c r="AM448" s="27" t="s">
        <v>1437</v>
      </c>
      <c r="AN448" s="28" t="s">
        <v>1178</v>
      </c>
      <c r="AO448" s="28" t="s">
        <v>1179</v>
      </c>
      <c r="AP448" s="29" t="n">
        <v>44418</v>
      </c>
      <c r="AQ448" s="29" t="n">
        <v>44438</v>
      </c>
      <c r="AR448" s="29" t="n">
        <v>44479</v>
      </c>
      <c r="AS448" s="30" t="n">
        <v>44464</v>
      </c>
      <c r="AT448" s="31"/>
      <c r="AU448" s="32" t="s">
        <v>997</v>
      </c>
      <c r="AV448" s="21"/>
      <c r="AW448" s="27"/>
      <c r="AX448" s="33" t="s">
        <v>2136</v>
      </c>
      <c r="AY448" s="33" t="s">
        <v>2135</v>
      </c>
      <c r="AZ448" s="21" t="n">
        <v>10022359686</v>
      </c>
      <c r="BA448" s="21" t="s">
        <v>2137</v>
      </c>
      <c r="BB448" s="21" t="s">
        <v>2074</v>
      </c>
      <c r="BC448" s="21" t="s">
        <v>974</v>
      </c>
      <c r="BD448" s="21" t="s">
        <v>201</v>
      </c>
      <c r="BE448" s="21" t="s">
        <v>88</v>
      </c>
      <c r="BF448" s="21"/>
      <c r="BG448" s="21"/>
      <c r="BH448" s="21" t="s">
        <v>976</v>
      </c>
      <c r="BI448" s="21" t="s">
        <v>1427</v>
      </c>
      <c r="BJ448" s="21" t="n">
        <v>73</v>
      </c>
      <c r="BK448" s="21" t="n">
        <v>6.25</v>
      </c>
      <c r="BL448" s="21" t="n">
        <f aca="false">BJ448*BK448</f>
        <v>456.25</v>
      </c>
      <c r="BM448" s="21"/>
      <c r="BN448" s="21" t="n">
        <v>6109100000</v>
      </c>
    </row>
    <row r="449" customFormat="false" ht="14.45" hidden="false" customHeight="false" outlineLevel="0" collapsed="false">
      <c r="A449" s="21" t="n">
        <v>2000</v>
      </c>
      <c r="B449" s="21" t="n">
        <v>100295694</v>
      </c>
      <c r="C449" s="21" t="n">
        <v>10</v>
      </c>
      <c r="D449" s="21" t="s">
        <v>1419</v>
      </c>
      <c r="E449" s="21" t="s">
        <v>1420</v>
      </c>
      <c r="F449" s="21" t="s">
        <v>962</v>
      </c>
      <c r="G449" s="21" t="s">
        <v>68</v>
      </c>
      <c r="H449" s="21" t="n">
        <v>135388</v>
      </c>
      <c r="I449" s="21" t="s">
        <v>69</v>
      </c>
      <c r="J449" s="21" t="s">
        <v>100</v>
      </c>
      <c r="K449" s="21" t="s">
        <v>963</v>
      </c>
      <c r="L449" s="21" t="s">
        <v>964</v>
      </c>
      <c r="M449" s="21" t="s">
        <v>965</v>
      </c>
      <c r="N449" s="21" t="s">
        <v>2138</v>
      </c>
      <c r="O449" s="21" t="s">
        <v>2139</v>
      </c>
      <c r="P449" s="22" t="n">
        <v>10022361102</v>
      </c>
      <c r="Q449" s="21" t="s">
        <v>221</v>
      </c>
      <c r="R449" s="21" t="s">
        <v>104</v>
      </c>
      <c r="S449" s="21"/>
      <c r="T449" s="21"/>
      <c r="U449" s="21" t="s">
        <v>1434</v>
      </c>
      <c r="V449" s="21" t="s">
        <v>1434</v>
      </c>
      <c r="W449" s="21" t="s">
        <v>1435</v>
      </c>
      <c r="X449" s="21" t="s">
        <v>79</v>
      </c>
      <c r="Y449" s="21" t="n">
        <v>91</v>
      </c>
      <c r="Z449" s="21"/>
      <c r="AA449" s="21" t="n">
        <v>7092626</v>
      </c>
      <c r="AB449" s="21" t="s">
        <v>1769</v>
      </c>
      <c r="AC449" s="23" t="n">
        <v>5</v>
      </c>
      <c r="AD449" s="23" t="n">
        <v>455</v>
      </c>
      <c r="AE449" s="21" t="s">
        <v>2138</v>
      </c>
      <c r="AF449" s="25" t="n">
        <v>45.5</v>
      </c>
      <c r="AG449" s="25" t="n">
        <v>100.6915</v>
      </c>
      <c r="AH449" s="25" t="n">
        <v>2.9575</v>
      </c>
      <c r="AI449" s="26" t="n">
        <v>91</v>
      </c>
      <c r="AJ449" s="26" t="n">
        <v>16</v>
      </c>
      <c r="AK449" s="26" t="n">
        <v>75</v>
      </c>
      <c r="AL449" s="26" t="n">
        <v>0</v>
      </c>
      <c r="AM449" s="27" t="s">
        <v>1437</v>
      </c>
      <c r="AN449" s="28" t="s">
        <v>1178</v>
      </c>
      <c r="AO449" s="28" t="s">
        <v>1179</v>
      </c>
      <c r="AP449" s="29" t="n">
        <v>44418</v>
      </c>
      <c r="AQ449" s="29" t="n">
        <v>44438</v>
      </c>
      <c r="AR449" s="29" t="n">
        <v>44479</v>
      </c>
      <c r="AS449" s="30" t="n">
        <v>44464</v>
      </c>
      <c r="AT449" s="31"/>
      <c r="AU449" s="32" t="s">
        <v>997</v>
      </c>
      <c r="AV449" s="21"/>
      <c r="AW449" s="27"/>
      <c r="AX449" s="33" t="s">
        <v>2140</v>
      </c>
      <c r="AY449" s="33" t="s">
        <v>2138</v>
      </c>
      <c r="AZ449" s="21" t="n">
        <v>10022361102</v>
      </c>
      <c r="BA449" s="21" t="s">
        <v>2141</v>
      </c>
      <c r="BB449" s="21" t="s">
        <v>104</v>
      </c>
      <c r="BC449" s="21" t="s">
        <v>974</v>
      </c>
      <c r="BD449" s="21" t="s">
        <v>201</v>
      </c>
      <c r="BE449" s="21" t="s">
        <v>88</v>
      </c>
      <c r="BF449" s="21"/>
      <c r="BG449" s="21"/>
      <c r="BH449" s="21" t="s">
        <v>976</v>
      </c>
      <c r="BI449" s="21" t="s">
        <v>1427</v>
      </c>
      <c r="BJ449" s="21" t="n">
        <v>91</v>
      </c>
      <c r="BK449" s="21" t="n">
        <v>5</v>
      </c>
      <c r="BL449" s="21" t="n">
        <f aca="false">BJ449*BK449</f>
        <v>455</v>
      </c>
      <c r="BM449" s="21"/>
      <c r="BN449" s="21" t="n">
        <v>6109100000</v>
      </c>
    </row>
    <row r="450" customFormat="false" ht="14.45" hidden="false" customHeight="false" outlineLevel="0" collapsed="false">
      <c r="A450" s="21" t="n">
        <v>2000</v>
      </c>
      <c r="B450" s="21" t="n">
        <v>100295695</v>
      </c>
      <c r="C450" s="21" t="n">
        <v>10</v>
      </c>
      <c r="D450" s="21" t="s">
        <v>1419</v>
      </c>
      <c r="E450" s="21" t="s">
        <v>1420</v>
      </c>
      <c r="F450" s="21" t="s">
        <v>962</v>
      </c>
      <c r="G450" s="21" t="s">
        <v>68</v>
      </c>
      <c r="H450" s="21" t="n">
        <v>135388</v>
      </c>
      <c r="I450" s="21" t="s">
        <v>69</v>
      </c>
      <c r="J450" s="21" t="s">
        <v>100</v>
      </c>
      <c r="K450" s="21" t="s">
        <v>963</v>
      </c>
      <c r="L450" s="21" t="s">
        <v>964</v>
      </c>
      <c r="M450" s="21" t="s">
        <v>965</v>
      </c>
      <c r="N450" s="21" t="s">
        <v>2142</v>
      </c>
      <c r="O450" s="21" t="s">
        <v>2139</v>
      </c>
      <c r="P450" s="22" t="n">
        <v>10022361001</v>
      </c>
      <c r="Q450" s="21" t="s">
        <v>94</v>
      </c>
      <c r="R450" s="21" t="s">
        <v>991</v>
      </c>
      <c r="S450" s="21"/>
      <c r="T450" s="21"/>
      <c r="U450" s="21" t="s">
        <v>1434</v>
      </c>
      <c r="V450" s="21" t="s">
        <v>1434</v>
      </c>
      <c r="W450" s="21" t="s">
        <v>1435</v>
      </c>
      <c r="X450" s="21" t="s">
        <v>79</v>
      </c>
      <c r="Y450" s="21" t="n">
        <v>98</v>
      </c>
      <c r="Z450" s="21"/>
      <c r="AA450" s="21" t="n">
        <v>7092626</v>
      </c>
      <c r="AB450" s="21" t="s">
        <v>1769</v>
      </c>
      <c r="AC450" s="23" t="n">
        <v>5</v>
      </c>
      <c r="AD450" s="23" t="n">
        <v>490</v>
      </c>
      <c r="AE450" s="21" t="s">
        <v>2142</v>
      </c>
      <c r="AF450" s="25" t="n">
        <v>49</v>
      </c>
      <c r="AG450" s="25" t="n">
        <v>108.437</v>
      </c>
      <c r="AH450" s="25" t="n">
        <v>3.185</v>
      </c>
      <c r="AI450" s="26" t="n">
        <v>98</v>
      </c>
      <c r="AJ450" s="26" t="n">
        <v>23</v>
      </c>
      <c r="AK450" s="26" t="n">
        <v>75</v>
      </c>
      <c r="AL450" s="26" t="n">
        <v>0</v>
      </c>
      <c r="AM450" s="27" t="s">
        <v>1437</v>
      </c>
      <c r="AN450" s="28" t="s">
        <v>1178</v>
      </c>
      <c r="AO450" s="28" t="s">
        <v>1179</v>
      </c>
      <c r="AP450" s="29" t="n">
        <v>44418</v>
      </c>
      <c r="AQ450" s="29" t="n">
        <v>44438</v>
      </c>
      <c r="AR450" s="29" t="n">
        <v>44479</v>
      </c>
      <c r="AS450" s="30" t="n">
        <v>44464</v>
      </c>
      <c r="AT450" s="31"/>
      <c r="AU450" s="32" t="s">
        <v>997</v>
      </c>
      <c r="AV450" s="21"/>
      <c r="AW450" s="27"/>
      <c r="AX450" s="33" t="s">
        <v>2143</v>
      </c>
      <c r="AY450" s="33" t="s">
        <v>2142</v>
      </c>
      <c r="AZ450" s="21" t="n">
        <v>10022361001</v>
      </c>
      <c r="BA450" s="21" t="s">
        <v>2144</v>
      </c>
      <c r="BB450" s="21" t="s">
        <v>991</v>
      </c>
      <c r="BC450" s="21" t="s">
        <v>974</v>
      </c>
      <c r="BD450" s="21" t="s">
        <v>201</v>
      </c>
      <c r="BE450" s="21" t="s">
        <v>88</v>
      </c>
      <c r="BF450" s="21"/>
      <c r="BG450" s="21"/>
      <c r="BH450" s="21" t="s">
        <v>976</v>
      </c>
      <c r="BI450" s="21" t="s">
        <v>1427</v>
      </c>
      <c r="BJ450" s="21" t="n">
        <v>98</v>
      </c>
      <c r="BK450" s="21" t="n">
        <v>5</v>
      </c>
      <c r="BL450" s="21" t="n">
        <f aca="false">BJ450*BK450</f>
        <v>490</v>
      </c>
      <c r="BM450" s="21"/>
      <c r="BN450" s="21" t="n">
        <v>6109100000</v>
      </c>
    </row>
    <row r="451" customFormat="false" ht="14.45" hidden="false" customHeight="false" outlineLevel="0" collapsed="false">
      <c r="A451" s="21" t="n">
        <v>2000</v>
      </c>
      <c r="B451" s="21" t="n">
        <v>100295696</v>
      </c>
      <c r="C451" s="21" t="n">
        <v>10</v>
      </c>
      <c r="D451" s="21" t="s">
        <v>1419</v>
      </c>
      <c r="E451" s="21" t="s">
        <v>1420</v>
      </c>
      <c r="F451" s="21" t="s">
        <v>962</v>
      </c>
      <c r="G451" s="21" t="s">
        <v>68</v>
      </c>
      <c r="H451" s="21" t="n">
        <v>135388</v>
      </c>
      <c r="I451" s="21" t="s">
        <v>69</v>
      </c>
      <c r="J451" s="21" t="s">
        <v>100</v>
      </c>
      <c r="K451" s="21" t="s">
        <v>963</v>
      </c>
      <c r="L451" s="21" t="s">
        <v>964</v>
      </c>
      <c r="M451" s="21" t="s">
        <v>965</v>
      </c>
      <c r="N451" s="21" t="s">
        <v>2145</v>
      </c>
      <c r="O451" s="21" t="s">
        <v>2139</v>
      </c>
      <c r="P451" s="22" t="n">
        <v>10022361686</v>
      </c>
      <c r="Q451" s="21" t="s">
        <v>1861</v>
      </c>
      <c r="R451" s="21" t="s">
        <v>2074</v>
      </c>
      <c r="S451" s="21"/>
      <c r="T451" s="21"/>
      <c r="U451" s="21" t="s">
        <v>1434</v>
      </c>
      <c r="V451" s="21" t="s">
        <v>1434</v>
      </c>
      <c r="W451" s="21" t="s">
        <v>1435</v>
      </c>
      <c r="X451" s="21" t="s">
        <v>79</v>
      </c>
      <c r="Y451" s="21" t="n">
        <v>91</v>
      </c>
      <c r="Z451" s="21"/>
      <c r="AA451" s="21" t="n">
        <v>7092626</v>
      </c>
      <c r="AB451" s="21" t="s">
        <v>1769</v>
      </c>
      <c r="AC451" s="23" t="n">
        <v>5</v>
      </c>
      <c r="AD451" s="23" t="n">
        <v>455</v>
      </c>
      <c r="AE451" s="21" t="s">
        <v>2145</v>
      </c>
      <c r="AF451" s="25" t="n">
        <v>45.5</v>
      </c>
      <c r="AG451" s="25" t="n">
        <v>100.6915</v>
      </c>
      <c r="AH451" s="25" t="n">
        <v>2.9575</v>
      </c>
      <c r="AI451" s="26" t="n">
        <v>91</v>
      </c>
      <c r="AJ451" s="26" t="n">
        <v>16</v>
      </c>
      <c r="AK451" s="26" t="n">
        <v>75</v>
      </c>
      <c r="AL451" s="26" t="n">
        <v>0</v>
      </c>
      <c r="AM451" s="27" t="s">
        <v>1437</v>
      </c>
      <c r="AN451" s="28" t="s">
        <v>1178</v>
      </c>
      <c r="AO451" s="28" t="s">
        <v>1179</v>
      </c>
      <c r="AP451" s="29" t="n">
        <v>44418</v>
      </c>
      <c r="AQ451" s="29" t="n">
        <v>44438</v>
      </c>
      <c r="AR451" s="29" t="n">
        <v>44479</v>
      </c>
      <c r="AS451" s="30" t="n">
        <v>44464</v>
      </c>
      <c r="AT451" s="31"/>
      <c r="AU451" s="32" t="s">
        <v>997</v>
      </c>
      <c r="AV451" s="21"/>
      <c r="AW451" s="27"/>
      <c r="AX451" s="33" t="s">
        <v>2146</v>
      </c>
      <c r="AY451" s="33" t="s">
        <v>2145</v>
      </c>
      <c r="AZ451" s="21" t="n">
        <v>10022361686</v>
      </c>
      <c r="BA451" s="21" t="s">
        <v>2147</v>
      </c>
      <c r="BB451" s="21" t="s">
        <v>2074</v>
      </c>
      <c r="BC451" s="21" t="s">
        <v>974</v>
      </c>
      <c r="BD451" s="21" t="s">
        <v>201</v>
      </c>
      <c r="BE451" s="21" t="s">
        <v>88</v>
      </c>
      <c r="BF451" s="21"/>
      <c r="BG451" s="21"/>
      <c r="BH451" s="21" t="s">
        <v>976</v>
      </c>
      <c r="BI451" s="21" t="s">
        <v>1427</v>
      </c>
      <c r="BJ451" s="21" t="n">
        <v>91</v>
      </c>
      <c r="BK451" s="21" t="n">
        <v>5</v>
      </c>
      <c r="BL451" s="21" t="n">
        <f aca="false">BJ451*BK451</f>
        <v>455</v>
      </c>
      <c r="BM451" s="21"/>
      <c r="BN451" s="21" t="n">
        <v>6109100000</v>
      </c>
    </row>
    <row r="452" customFormat="false" ht="14.45" hidden="false" customHeight="false" outlineLevel="0" collapsed="false">
      <c r="A452" s="0" t="n">
        <v>2000</v>
      </c>
      <c r="B452" s="0" t="n">
        <v>100300833</v>
      </c>
      <c r="C452" s="0" t="n">
        <v>10</v>
      </c>
      <c r="D452" s="21" t="s">
        <v>65</v>
      </c>
      <c r="E452" s="0" t="s">
        <v>66</v>
      </c>
      <c r="F452" s="0" t="s">
        <v>67</v>
      </c>
      <c r="G452" s="0" t="s">
        <v>68</v>
      </c>
      <c r="H452" s="0" t="n">
        <v>135388</v>
      </c>
      <c r="I452" s="0" t="s">
        <v>69</v>
      </c>
      <c r="J452" s="0" t="s">
        <v>100</v>
      </c>
      <c r="K452" s="0" t="s">
        <v>71</v>
      </c>
      <c r="L452" s="0" t="s">
        <v>72</v>
      </c>
      <c r="M452" s="1" t="s">
        <v>73</v>
      </c>
      <c r="N452" s="0" t="s">
        <v>348</v>
      </c>
      <c r="O452" s="0" t="s">
        <v>348</v>
      </c>
      <c r="P452" s="1" t="n">
        <v>150205</v>
      </c>
      <c r="Q452" s="0" t="s">
        <v>349</v>
      </c>
      <c r="R452" s="0" t="s">
        <v>350</v>
      </c>
      <c r="S452" s="0" t="s">
        <v>2148</v>
      </c>
      <c r="U452" s="0" t="s">
        <v>1584</v>
      </c>
      <c r="V452" s="0" t="s">
        <v>1584</v>
      </c>
      <c r="W452" s="0" t="s">
        <v>1584</v>
      </c>
      <c r="X452" s="0" t="s">
        <v>79</v>
      </c>
      <c r="Y452" s="0" t="n">
        <v>132</v>
      </c>
      <c r="AA452" s="0" t="n">
        <v>7227897</v>
      </c>
      <c r="AB452" s="0" t="s">
        <v>2149</v>
      </c>
      <c r="AC452" s="0" t="n">
        <v>31.88</v>
      </c>
      <c r="AD452" s="0" t="n">
        <v>4208.16</v>
      </c>
      <c r="AE452" s="0" t="s">
        <v>348</v>
      </c>
      <c r="AF452" s="2" t="n">
        <v>62.04</v>
      </c>
      <c r="AG452" s="43" t="n">
        <f aca="false">0.2*(AF452+AH452+AD452)</f>
        <v>859.510608</v>
      </c>
      <c r="AH452" s="44" t="n">
        <v>27.35304</v>
      </c>
      <c r="AI452" s="2"/>
      <c r="AM452" s="3"/>
      <c r="AN452" s="28" t="s">
        <v>1537</v>
      </c>
      <c r="AO452" s="28" t="s">
        <v>1538</v>
      </c>
      <c r="AP452" s="29" t="n">
        <v>44444</v>
      </c>
      <c r="AQ452" s="29" t="n">
        <v>44507</v>
      </c>
      <c r="AR452" s="29" t="n">
        <v>44518</v>
      </c>
      <c r="AS452" s="30" t="n">
        <v>44505</v>
      </c>
      <c r="AT452" s="4"/>
      <c r="AU452" s="5"/>
      <c r="AV452" s="6"/>
      <c r="AW452" s="3"/>
      <c r="AX452" s="6" t="s">
        <v>2150</v>
      </c>
      <c r="AY452" s="6" t="s">
        <v>348</v>
      </c>
      <c r="AZ452" s="0" t="n">
        <v>150205</v>
      </c>
      <c r="BA452" s="0" t="s">
        <v>2148</v>
      </c>
      <c r="BB452" s="0" t="s">
        <v>350</v>
      </c>
      <c r="BC452" s="0" t="s">
        <v>86</v>
      </c>
      <c r="BD452" s="21" t="s">
        <v>87</v>
      </c>
      <c r="BE452" s="0" t="s">
        <v>244</v>
      </c>
      <c r="BF452" s="0" t="s">
        <v>244</v>
      </c>
      <c r="BG452" s="0" t="s">
        <v>245</v>
      </c>
      <c r="BH452" s="21" t="s">
        <v>90</v>
      </c>
      <c r="BI452" s="21" t="s">
        <v>91</v>
      </c>
      <c r="BJ452" s="0" t="n">
        <v>132</v>
      </c>
      <c r="BK452" s="0" t="n">
        <v>31.88</v>
      </c>
      <c r="BL452" s="0" t="n">
        <v>4208.16</v>
      </c>
      <c r="BM452" s="0" t="s">
        <v>507</v>
      </c>
      <c r="BN452" s="0" t="n">
        <v>6404199000</v>
      </c>
      <c r="BO452" s="21"/>
    </row>
    <row r="453" customFormat="false" ht="14.45" hidden="false" customHeight="false" outlineLevel="0" collapsed="false">
      <c r="A453" s="0" t="n">
        <v>2000</v>
      </c>
      <c r="B453" s="0" t="n">
        <v>100301396</v>
      </c>
      <c r="C453" s="0" t="n">
        <v>10</v>
      </c>
      <c r="D453" s="21" t="s">
        <v>65</v>
      </c>
      <c r="E453" s="0" t="s">
        <v>66</v>
      </c>
      <c r="F453" s="0" t="s">
        <v>67</v>
      </c>
      <c r="G453" s="0" t="s">
        <v>68</v>
      </c>
      <c r="H453" s="0" t="n">
        <v>135388</v>
      </c>
      <c r="I453" s="0" t="s">
        <v>69</v>
      </c>
      <c r="J453" s="0" t="s">
        <v>100</v>
      </c>
      <c r="K453" s="0" t="s">
        <v>71</v>
      </c>
      <c r="L453" s="0" t="s">
        <v>72</v>
      </c>
      <c r="M453" s="1" t="s">
        <v>73</v>
      </c>
      <c r="N453" s="0" t="s">
        <v>357</v>
      </c>
      <c r="O453" s="0" t="s">
        <v>357</v>
      </c>
      <c r="P453" s="1" t="n">
        <v>150207</v>
      </c>
      <c r="Q453" s="0" t="s">
        <v>349</v>
      </c>
      <c r="R453" s="0" t="s">
        <v>350</v>
      </c>
      <c r="S453" s="0" t="s">
        <v>2151</v>
      </c>
      <c r="U453" s="0" t="s">
        <v>1584</v>
      </c>
      <c r="V453" s="0" t="s">
        <v>1584</v>
      </c>
      <c r="W453" s="0" t="s">
        <v>1584</v>
      </c>
      <c r="X453" s="0" t="s">
        <v>79</v>
      </c>
      <c r="Y453" s="0" t="n">
        <v>108</v>
      </c>
      <c r="AA453" s="0" t="n">
        <v>7227897</v>
      </c>
      <c r="AB453" s="0" t="s">
        <v>2149</v>
      </c>
      <c r="AC453" s="0" t="n">
        <v>31.88</v>
      </c>
      <c r="AD453" s="0" t="n">
        <v>3443.04</v>
      </c>
      <c r="AE453" s="0" t="s">
        <v>357</v>
      </c>
      <c r="AF453" s="2" t="n">
        <v>50.76</v>
      </c>
      <c r="AG453" s="43" t="n">
        <f aca="false">0.2*(AF453+AH453+AD453)</f>
        <v>703.235952</v>
      </c>
      <c r="AH453" s="44" t="n">
        <v>22.37976</v>
      </c>
      <c r="AI453" s="2"/>
      <c r="AM453" s="3"/>
      <c r="AN453" s="28" t="s">
        <v>1537</v>
      </c>
      <c r="AO453" s="28" t="s">
        <v>1538</v>
      </c>
      <c r="AP453" s="29" t="n">
        <v>44444</v>
      </c>
      <c r="AQ453" s="29" t="n">
        <v>44507</v>
      </c>
      <c r="AR453" s="29" t="n">
        <v>44518</v>
      </c>
      <c r="AS453" s="30" t="n">
        <v>44505</v>
      </c>
      <c r="AT453" s="4"/>
      <c r="AU453" s="5"/>
      <c r="AV453" s="6"/>
      <c r="AW453" s="3"/>
      <c r="AX453" s="6" t="s">
        <v>2152</v>
      </c>
      <c r="AY453" s="6" t="s">
        <v>357</v>
      </c>
      <c r="AZ453" s="0" t="n">
        <v>150207</v>
      </c>
      <c r="BA453" s="0" t="s">
        <v>2151</v>
      </c>
      <c r="BB453" s="0" t="s">
        <v>350</v>
      </c>
      <c r="BC453" s="0" t="s">
        <v>86</v>
      </c>
      <c r="BD453" s="21" t="s">
        <v>87</v>
      </c>
      <c r="BE453" s="0" t="s">
        <v>244</v>
      </c>
      <c r="BF453" s="0" t="s">
        <v>244</v>
      </c>
      <c r="BG453" s="0" t="s">
        <v>245</v>
      </c>
      <c r="BH453" s="21" t="s">
        <v>90</v>
      </c>
      <c r="BI453" s="21" t="s">
        <v>91</v>
      </c>
      <c r="BJ453" s="0" t="n">
        <v>108</v>
      </c>
      <c r="BK453" s="0" t="n">
        <v>31.88</v>
      </c>
      <c r="BL453" s="0" t="n">
        <v>3443.04</v>
      </c>
      <c r="BM453" s="0" t="s">
        <v>507</v>
      </c>
      <c r="BN453" s="0" t="n">
        <v>6404199000</v>
      </c>
      <c r="BO453" s="21"/>
    </row>
    <row r="454" customFormat="false" ht="14.45" hidden="false" customHeight="false" outlineLevel="0" collapsed="false">
      <c r="A454" s="0" t="n">
        <v>2000</v>
      </c>
      <c r="B454" s="0" t="n">
        <v>100301430</v>
      </c>
      <c r="C454" s="0" t="n">
        <v>10</v>
      </c>
      <c r="D454" s="21" t="s">
        <v>65</v>
      </c>
      <c r="E454" s="0" t="s">
        <v>66</v>
      </c>
      <c r="F454" s="0" t="s">
        <v>67</v>
      </c>
      <c r="G454" s="0" t="s">
        <v>68</v>
      </c>
      <c r="H454" s="0" t="n">
        <v>135388</v>
      </c>
      <c r="I454" s="0" t="s">
        <v>69</v>
      </c>
      <c r="J454" s="0" t="s">
        <v>100</v>
      </c>
      <c r="K454" s="0" t="s">
        <v>71</v>
      </c>
      <c r="L454" s="0" t="s">
        <v>72</v>
      </c>
      <c r="M454" s="1" t="s">
        <v>73</v>
      </c>
      <c r="N454" s="0" t="s">
        <v>360</v>
      </c>
      <c r="O454" s="0" t="s">
        <v>360</v>
      </c>
      <c r="P454" s="1" t="n">
        <v>150204</v>
      </c>
      <c r="Q454" s="0" t="s">
        <v>361</v>
      </c>
      <c r="R454" s="0" t="s">
        <v>362</v>
      </c>
      <c r="S454" s="0" t="s">
        <v>2153</v>
      </c>
      <c r="U454" s="0" t="s">
        <v>1584</v>
      </c>
      <c r="V454" s="0" t="s">
        <v>1584</v>
      </c>
      <c r="W454" s="0" t="s">
        <v>1584</v>
      </c>
      <c r="X454" s="0" t="s">
        <v>79</v>
      </c>
      <c r="Y454" s="0" t="n">
        <v>276</v>
      </c>
      <c r="AA454" s="0" t="n">
        <v>7227897</v>
      </c>
      <c r="AB454" s="0" t="s">
        <v>2149</v>
      </c>
      <c r="AC454" s="0" t="n">
        <v>31.88</v>
      </c>
      <c r="AD454" s="0" t="n">
        <v>8798.88</v>
      </c>
      <c r="AE454" s="0" t="s">
        <v>360</v>
      </c>
      <c r="AF454" s="2" t="n">
        <v>129.72</v>
      </c>
      <c r="AG454" s="43" t="n">
        <f aca="false">0.2*(AF454+AH454+AD454)</f>
        <v>1797.158544</v>
      </c>
      <c r="AH454" s="44" t="n">
        <v>57.19272</v>
      </c>
      <c r="AI454" s="2"/>
      <c r="AM454" s="3"/>
      <c r="AN454" s="28" t="s">
        <v>1537</v>
      </c>
      <c r="AO454" s="28" t="s">
        <v>1538</v>
      </c>
      <c r="AP454" s="29" t="n">
        <v>44444</v>
      </c>
      <c r="AQ454" s="29" t="n">
        <v>44507</v>
      </c>
      <c r="AR454" s="29" t="n">
        <v>44518</v>
      </c>
      <c r="AS454" s="30" t="n">
        <v>44505</v>
      </c>
      <c r="AT454" s="4"/>
      <c r="AU454" s="5"/>
      <c r="AV454" s="6"/>
      <c r="AW454" s="3"/>
      <c r="AX454" s="6" t="s">
        <v>2154</v>
      </c>
      <c r="AY454" s="6" t="s">
        <v>360</v>
      </c>
      <c r="AZ454" s="0" t="n">
        <v>150204</v>
      </c>
      <c r="BA454" s="0" t="s">
        <v>2153</v>
      </c>
      <c r="BB454" s="0" t="s">
        <v>362</v>
      </c>
      <c r="BC454" s="0" t="s">
        <v>86</v>
      </c>
      <c r="BD454" s="21" t="s">
        <v>87</v>
      </c>
      <c r="BE454" s="0" t="s">
        <v>244</v>
      </c>
      <c r="BF454" s="0" t="s">
        <v>244</v>
      </c>
      <c r="BG454" s="0" t="s">
        <v>245</v>
      </c>
      <c r="BH454" s="21" t="s">
        <v>90</v>
      </c>
      <c r="BI454" s="21" t="s">
        <v>91</v>
      </c>
      <c r="BJ454" s="0" t="n">
        <v>276</v>
      </c>
      <c r="BK454" s="0" t="n">
        <v>31.88</v>
      </c>
      <c r="BL454" s="0" t="n">
        <v>8798.88</v>
      </c>
      <c r="BM454" s="0" t="s">
        <v>270</v>
      </c>
      <c r="BN454" s="0" t="n">
        <v>6404199000</v>
      </c>
      <c r="BO454" s="21"/>
    </row>
    <row r="455" customFormat="false" ht="14.45" hidden="false" customHeight="false" outlineLevel="0" collapsed="false">
      <c r="A455" s="0" t="n">
        <v>2000</v>
      </c>
      <c r="B455" s="0" t="n">
        <v>100301454</v>
      </c>
      <c r="C455" s="0" t="n">
        <v>10</v>
      </c>
      <c r="D455" s="21" t="s">
        <v>65</v>
      </c>
      <c r="E455" s="0" t="s">
        <v>66</v>
      </c>
      <c r="F455" s="0" t="s">
        <v>67</v>
      </c>
      <c r="G455" s="0" t="s">
        <v>68</v>
      </c>
      <c r="H455" s="0" t="n">
        <v>135388</v>
      </c>
      <c r="I455" s="0" t="s">
        <v>69</v>
      </c>
      <c r="J455" s="0" t="s">
        <v>100</v>
      </c>
      <c r="K455" s="0" t="s">
        <v>71</v>
      </c>
      <c r="L455" s="0" t="s">
        <v>72</v>
      </c>
      <c r="M455" s="1" t="s">
        <v>73</v>
      </c>
      <c r="N455" s="0" t="s">
        <v>365</v>
      </c>
      <c r="O455" s="0" t="s">
        <v>365</v>
      </c>
      <c r="P455" s="1" t="n">
        <v>150206</v>
      </c>
      <c r="Q455" s="0" t="s">
        <v>361</v>
      </c>
      <c r="R455" s="0" t="s">
        <v>362</v>
      </c>
      <c r="S455" s="0" t="s">
        <v>2155</v>
      </c>
      <c r="U455" s="0" t="s">
        <v>1584</v>
      </c>
      <c r="V455" s="0" t="s">
        <v>1584</v>
      </c>
      <c r="W455" s="0" t="s">
        <v>1584</v>
      </c>
      <c r="X455" s="0" t="s">
        <v>79</v>
      </c>
      <c r="Y455" s="0" t="n">
        <v>120</v>
      </c>
      <c r="AA455" s="0" t="n">
        <v>7227897</v>
      </c>
      <c r="AB455" s="0" t="s">
        <v>2149</v>
      </c>
      <c r="AC455" s="0" t="n">
        <v>31.88</v>
      </c>
      <c r="AD455" s="0" t="n">
        <v>3825.6</v>
      </c>
      <c r="AE455" s="0" t="s">
        <v>365</v>
      </c>
      <c r="AF455" s="2" t="n">
        <v>56.4</v>
      </c>
      <c r="AG455" s="43" t="n">
        <f aca="false">0.2*(AF455+AH455+AD455)</f>
        <v>781.37328</v>
      </c>
      <c r="AH455" s="44" t="n">
        <v>24.8664</v>
      </c>
      <c r="AI455" s="2"/>
      <c r="AM455" s="3"/>
      <c r="AN455" s="28" t="s">
        <v>1537</v>
      </c>
      <c r="AO455" s="28" t="s">
        <v>1538</v>
      </c>
      <c r="AP455" s="29" t="n">
        <v>44444</v>
      </c>
      <c r="AQ455" s="29" t="n">
        <v>44507</v>
      </c>
      <c r="AR455" s="29" t="n">
        <v>44518</v>
      </c>
      <c r="AS455" s="30" t="n">
        <v>44505</v>
      </c>
      <c r="AT455" s="4"/>
      <c r="AU455" s="5"/>
      <c r="AV455" s="6"/>
      <c r="AW455" s="3"/>
      <c r="AX455" s="6" t="s">
        <v>2156</v>
      </c>
      <c r="AY455" s="6" t="s">
        <v>365</v>
      </c>
      <c r="AZ455" s="0" t="n">
        <v>150206</v>
      </c>
      <c r="BA455" s="0" t="s">
        <v>2155</v>
      </c>
      <c r="BB455" s="0" t="s">
        <v>362</v>
      </c>
      <c r="BC455" s="0" t="s">
        <v>86</v>
      </c>
      <c r="BD455" s="21" t="s">
        <v>87</v>
      </c>
      <c r="BE455" s="0" t="s">
        <v>244</v>
      </c>
      <c r="BF455" s="0" t="s">
        <v>244</v>
      </c>
      <c r="BG455" s="0" t="s">
        <v>245</v>
      </c>
      <c r="BH455" s="21" t="s">
        <v>90</v>
      </c>
      <c r="BI455" s="21" t="s">
        <v>91</v>
      </c>
      <c r="BJ455" s="0" t="n">
        <v>120</v>
      </c>
      <c r="BK455" s="0" t="n">
        <v>31.88</v>
      </c>
      <c r="BL455" s="0" t="n">
        <v>3825.6</v>
      </c>
      <c r="BM455" s="0" t="s">
        <v>227</v>
      </c>
      <c r="BN455" s="0" t="n">
        <v>6404199000</v>
      </c>
      <c r="BO455" s="21"/>
    </row>
    <row r="456" customFormat="false" ht="14.45" hidden="false" customHeight="false" outlineLevel="0" collapsed="false">
      <c r="A456" s="0" t="n">
        <v>2000</v>
      </c>
      <c r="B456" s="0" t="n">
        <v>100301545</v>
      </c>
      <c r="C456" s="0" t="n">
        <v>10</v>
      </c>
      <c r="D456" s="21" t="s">
        <v>65</v>
      </c>
      <c r="E456" s="0" t="s">
        <v>66</v>
      </c>
      <c r="F456" s="0" t="s">
        <v>67</v>
      </c>
      <c r="G456" s="0" t="s">
        <v>68</v>
      </c>
      <c r="H456" s="0" t="n">
        <v>135388</v>
      </c>
      <c r="I456" s="0" t="s">
        <v>69</v>
      </c>
      <c r="J456" s="0" t="s">
        <v>100</v>
      </c>
      <c r="K456" s="0" t="s">
        <v>71</v>
      </c>
      <c r="L456" s="0" t="s">
        <v>72</v>
      </c>
      <c r="M456" s="1" t="s">
        <v>73</v>
      </c>
      <c r="N456" s="0" t="s">
        <v>2157</v>
      </c>
      <c r="O456" s="0" t="s">
        <v>2157</v>
      </c>
      <c r="P456" s="1" t="n">
        <v>172259</v>
      </c>
      <c r="Q456" s="0" t="s">
        <v>94</v>
      </c>
      <c r="R456" s="0" t="s">
        <v>1589</v>
      </c>
      <c r="S456" s="0" t="s">
        <v>2158</v>
      </c>
      <c r="U456" s="0" t="s">
        <v>1584</v>
      </c>
      <c r="V456" s="0" t="s">
        <v>1584</v>
      </c>
      <c r="W456" s="0" t="s">
        <v>1584</v>
      </c>
      <c r="X456" s="0" t="s">
        <v>79</v>
      </c>
      <c r="Y456" s="0" t="n">
        <v>24</v>
      </c>
      <c r="AA456" s="0" t="n">
        <v>7080675</v>
      </c>
      <c r="AB456" s="0" t="s">
        <v>1436</v>
      </c>
      <c r="AC456" s="0" t="n">
        <v>24.23</v>
      </c>
      <c r="AD456" s="0" t="n">
        <v>581.52</v>
      </c>
      <c r="AE456" s="0" t="s">
        <v>2157</v>
      </c>
      <c r="AF456" s="2" t="n">
        <v>11.28</v>
      </c>
      <c r="AG456" s="43" t="n">
        <f aca="false">0.2*(AF456+AH456+AD456)</f>
        <v>119.315976</v>
      </c>
      <c r="AH456" s="44" t="n">
        <v>3.77988</v>
      </c>
      <c r="AI456" s="2"/>
      <c r="AM456" s="3"/>
      <c r="AN456" s="28" t="s">
        <v>1537</v>
      </c>
      <c r="AO456" s="28" t="s">
        <v>1538</v>
      </c>
      <c r="AP456" s="29" t="n">
        <v>44444</v>
      </c>
      <c r="AQ456" s="29" t="n">
        <v>44507</v>
      </c>
      <c r="AR456" s="29" t="n">
        <v>44518</v>
      </c>
      <c r="AS456" s="30" t="n">
        <v>44505</v>
      </c>
      <c r="AT456" s="4"/>
      <c r="AU456" s="5"/>
      <c r="AV456" s="6"/>
      <c r="AW456" s="3"/>
      <c r="AX456" s="6" t="s">
        <v>2159</v>
      </c>
      <c r="AY456" s="6" t="s">
        <v>2157</v>
      </c>
      <c r="AZ456" s="0" t="n">
        <v>172259</v>
      </c>
      <c r="BA456" s="0" t="s">
        <v>2158</v>
      </c>
      <c r="BB456" s="0" t="s">
        <v>1589</v>
      </c>
      <c r="BC456" s="0" t="s">
        <v>86</v>
      </c>
      <c r="BD456" s="21" t="s">
        <v>87</v>
      </c>
      <c r="BE456" s="0" t="s">
        <v>244</v>
      </c>
      <c r="BF456" s="0" t="s">
        <v>244</v>
      </c>
      <c r="BG456" s="0" t="s">
        <v>245</v>
      </c>
      <c r="BH456" s="21" t="s">
        <v>90</v>
      </c>
      <c r="BI456" s="21" t="s">
        <v>91</v>
      </c>
      <c r="BJ456" s="0" t="n">
        <v>24</v>
      </c>
      <c r="BK456" s="0" t="n">
        <v>24.23</v>
      </c>
      <c r="BL456" s="0" t="n">
        <v>581.52</v>
      </c>
      <c r="BM456" s="0" t="s">
        <v>275</v>
      </c>
      <c r="BN456" s="0" t="n">
        <v>6404199000</v>
      </c>
      <c r="BO456" s="21"/>
    </row>
    <row r="457" customFormat="false" ht="14.45" hidden="false" customHeight="false" outlineLevel="0" collapsed="false">
      <c r="A457" s="0" t="n">
        <v>2000</v>
      </c>
      <c r="B457" s="0" t="n">
        <v>100301546</v>
      </c>
      <c r="C457" s="0" t="n">
        <v>10</v>
      </c>
      <c r="D457" s="21" t="s">
        <v>511</v>
      </c>
      <c r="E457" s="0" t="s">
        <v>512</v>
      </c>
      <c r="F457" s="0" t="s">
        <v>67</v>
      </c>
      <c r="G457" s="0" t="s">
        <v>68</v>
      </c>
      <c r="H457" s="0" t="n">
        <v>135388</v>
      </c>
      <c r="I457" s="0" t="s">
        <v>69</v>
      </c>
      <c r="J457" s="0" t="s">
        <v>100</v>
      </c>
      <c r="K457" s="0" t="s">
        <v>71</v>
      </c>
      <c r="L457" s="0" t="s">
        <v>403</v>
      </c>
      <c r="M457" s="1" t="s">
        <v>73</v>
      </c>
      <c r="N457" s="0" t="s">
        <v>2160</v>
      </c>
      <c r="O457" s="0" t="s">
        <v>2160</v>
      </c>
      <c r="P457" s="1" t="n">
        <v>172194</v>
      </c>
      <c r="Q457" s="0" t="s">
        <v>94</v>
      </c>
      <c r="R457" s="0" t="s">
        <v>2161</v>
      </c>
      <c r="S457" s="0" t="s">
        <v>2162</v>
      </c>
      <c r="U457" s="0" t="s">
        <v>1584</v>
      </c>
      <c r="V457" s="0" t="s">
        <v>1584</v>
      </c>
      <c r="W457" s="0" t="s">
        <v>1584</v>
      </c>
      <c r="X457" s="0" t="s">
        <v>79</v>
      </c>
      <c r="Y457" s="0" t="n">
        <v>55</v>
      </c>
      <c r="AA457" s="0" t="n">
        <v>7080675</v>
      </c>
      <c r="AB457" s="0" t="s">
        <v>1436</v>
      </c>
      <c r="AC457" s="0" t="n">
        <v>33.15</v>
      </c>
      <c r="AD457" s="0" t="n">
        <v>1823.25</v>
      </c>
      <c r="AE457" s="0" t="s">
        <v>2160</v>
      </c>
      <c r="AF457" s="2" t="n">
        <v>80.85</v>
      </c>
      <c r="AG457" s="43" t="n">
        <f aca="false">0.2*(AF457+AH457+AD457)</f>
        <v>383.190225</v>
      </c>
      <c r="AH457" s="44" t="n">
        <v>11.851125</v>
      </c>
      <c r="AI457" s="2"/>
      <c r="AM457" s="3"/>
      <c r="AN457" s="28" t="s">
        <v>1537</v>
      </c>
      <c r="AO457" s="28" t="s">
        <v>1538</v>
      </c>
      <c r="AP457" s="29" t="n">
        <v>44444</v>
      </c>
      <c r="AQ457" s="29" t="n">
        <v>44507</v>
      </c>
      <c r="AR457" s="29" t="n">
        <v>44518</v>
      </c>
      <c r="AS457" s="30" t="n">
        <v>44505</v>
      </c>
      <c r="AT457" s="4"/>
      <c r="AU457" s="5"/>
      <c r="AV457" s="6"/>
      <c r="AW457" s="3"/>
      <c r="AX457" s="6" t="s">
        <v>2163</v>
      </c>
      <c r="AY457" s="6" t="s">
        <v>2160</v>
      </c>
      <c r="AZ457" s="0" t="n">
        <v>172194</v>
      </c>
      <c r="BA457" s="0" t="s">
        <v>2162</v>
      </c>
      <c r="BB457" s="0" t="s">
        <v>2161</v>
      </c>
      <c r="BC457" s="0" t="s">
        <v>86</v>
      </c>
      <c r="BD457" s="21" t="s">
        <v>87</v>
      </c>
      <c r="BE457" s="0" t="s">
        <v>243</v>
      </c>
      <c r="BF457" s="0" t="s">
        <v>1107</v>
      </c>
      <c r="BG457" s="0" t="s">
        <v>245</v>
      </c>
      <c r="BH457" s="21" t="s">
        <v>90</v>
      </c>
      <c r="BI457" s="21" t="s">
        <v>518</v>
      </c>
      <c r="BJ457" s="0" t="n">
        <v>55</v>
      </c>
      <c r="BK457" s="0" t="n">
        <v>33.15</v>
      </c>
      <c r="BL457" s="0" t="n">
        <v>1823.25</v>
      </c>
      <c r="BM457" s="0" t="s">
        <v>130</v>
      </c>
      <c r="BN457" s="0" t="n">
        <v>6403999300</v>
      </c>
      <c r="BO457" s="21"/>
    </row>
    <row r="458" customFormat="false" ht="14.45" hidden="false" customHeight="false" outlineLevel="0" collapsed="false">
      <c r="A458" s="0" t="n">
        <v>2000</v>
      </c>
      <c r="B458" s="0" t="n">
        <v>100301503</v>
      </c>
      <c r="C458" s="0" t="n">
        <v>10</v>
      </c>
      <c r="D458" s="21" t="s">
        <v>2164</v>
      </c>
      <c r="E458" s="0" t="s">
        <v>2165</v>
      </c>
      <c r="F458" s="0" t="s">
        <v>67</v>
      </c>
      <c r="G458" s="0" t="s">
        <v>68</v>
      </c>
      <c r="H458" s="0" t="n">
        <v>135388</v>
      </c>
      <c r="I458" s="0" t="s">
        <v>69</v>
      </c>
      <c r="J458" s="0" t="s">
        <v>100</v>
      </c>
      <c r="K458" s="0" t="s">
        <v>71</v>
      </c>
      <c r="L458" s="0" t="s">
        <v>72</v>
      </c>
      <c r="M458" s="1" t="s">
        <v>73</v>
      </c>
      <c r="N458" s="0" t="s">
        <v>2166</v>
      </c>
      <c r="O458" s="0" t="s">
        <v>2166</v>
      </c>
      <c r="P458" s="1" t="n">
        <v>170997</v>
      </c>
      <c r="Q458" s="0" t="s">
        <v>94</v>
      </c>
      <c r="R458" s="0" t="s">
        <v>2167</v>
      </c>
      <c r="S458" s="0" t="s">
        <v>2168</v>
      </c>
      <c r="U458" s="0" t="s">
        <v>1584</v>
      </c>
      <c r="V458" s="0" t="s">
        <v>1584</v>
      </c>
      <c r="W458" s="0" t="s">
        <v>1584</v>
      </c>
      <c r="X458" s="0" t="s">
        <v>79</v>
      </c>
      <c r="Y458" s="0" t="n">
        <v>144</v>
      </c>
      <c r="AA458" s="0" t="n">
        <v>7080675</v>
      </c>
      <c r="AB458" s="0" t="s">
        <v>1436</v>
      </c>
      <c r="AC458" s="0" t="n">
        <v>22.95</v>
      </c>
      <c r="AD458" s="0" t="n">
        <v>3304.8</v>
      </c>
      <c r="AE458" s="0" t="s">
        <v>2166</v>
      </c>
      <c r="AF458" s="2" t="n">
        <v>67.68</v>
      </c>
      <c r="AG458" s="43" t="n">
        <f aca="false">0.2*(AF458+AH458+AD458)</f>
        <v>678.79224</v>
      </c>
      <c r="AH458" s="44" t="n">
        <v>21.4812</v>
      </c>
      <c r="AI458" s="2"/>
      <c r="AM458" s="3"/>
      <c r="AN458" s="28" t="s">
        <v>1537</v>
      </c>
      <c r="AO458" s="28" t="s">
        <v>1538</v>
      </c>
      <c r="AP458" s="29" t="n">
        <v>44444</v>
      </c>
      <c r="AQ458" s="29" t="n">
        <v>44507</v>
      </c>
      <c r="AR458" s="29" t="n">
        <v>44518</v>
      </c>
      <c r="AS458" s="30" t="n">
        <v>44505</v>
      </c>
      <c r="AT458" s="4"/>
      <c r="AU458" s="5"/>
      <c r="AV458" s="6"/>
      <c r="AW458" s="3"/>
      <c r="AX458" s="6" t="s">
        <v>2169</v>
      </c>
      <c r="AY458" s="6" t="s">
        <v>2166</v>
      </c>
      <c r="AZ458" s="0" t="n">
        <v>170997</v>
      </c>
      <c r="BA458" s="0" t="s">
        <v>2168</v>
      </c>
      <c r="BB458" s="0" t="s">
        <v>2167</v>
      </c>
      <c r="BC458" s="0" t="s">
        <v>86</v>
      </c>
      <c r="BD458" s="21" t="s">
        <v>87</v>
      </c>
      <c r="BE458" s="0" t="s">
        <v>2170</v>
      </c>
      <c r="BF458" s="0" t="s">
        <v>1107</v>
      </c>
      <c r="BG458" s="0" t="s">
        <v>1543</v>
      </c>
      <c r="BH458" s="21" t="s">
        <v>90</v>
      </c>
      <c r="BI458" s="0" t="s">
        <v>2171</v>
      </c>
      <c r="BJ458" s="0" t="n">
        <v>144</v>
      </c>
      <c r="BK458" s="0" t="n">
        <v>22.95</v>
      </c>
      <c r="BL458" s="0" t="n">
        <v>3304.8</v>
      </c>
      <c r="BM458" s="0" t="s">
        <v>119</v>
      </c>
      <c r="BN458" s="0" t="n">
        <v>6404199000</v>
      </c>
      <c r="BO458" s="21"/>
    </row>
    <row r="459" customFormat="false" ht="14.45" hidden="false" customHeight="false" outlineLevel="0" collapsed="false">
      <c r="A459" s="0" t="n">
        <v>2000</v>
      </c>
      <c r="B459" s="0" t="n">
        <v>100301515</v>
      </c>
      <c r="C459" s="0" t="n">
        <v>10</v>
      </c>
      <c r="D459" s="21" t="s">
        <v>2164</v>
      </c>
      <c r="E459" s="0" t="s">
        <v>2165</v>
      </c>
      <c r="F459" s="0" t="s">
        <v>67</v>
      </c>
      <c r="G459" s="0" t="s">
        <v>68</v>
      </c>
      <c r="H459" s="0" t="n">
        <v>135388</v>
      </c>
      <c r="I459" s="0" t="s">
        <v>69</v>
      </c>
      <c r="J459" s="0" t="s">
        <v>100</v>
      </c>
      <c r="K459" s="0" t="s">
        <v>71</v>
      </c>
      <c r="L459" s="0" t="s">
        <v>72</v>
      </c>
      <c r="M459" s="1" t="s">
        <v>73</v>
      </c>
      <c r="N459" s="0" t="s">
        <v>2172</v>
      </c>
      <c r="O459" s="0" t="s">
        <v>2172</v>
      </c>
      <c r="P459" s="1" t="n">
        <v>170998</v>
      </c>
      <c r="Q459" s="0" t="s">
        <v>700</v>
      </c>
      <c r="R459" s="0" t="s">
        <v>2173</v>
      </c>
      <c r="S459" s="0" t="s">
        <v>2174</v>
      </c>
      <c r="U459" s="0" t="s">
        <v>1584</v>
      </c>
      <c r="V459" s="0" t="s">
        <v>1584</v>
      </c>
      <c r="W459" s="0" t="s">
        <v>1584</v>
      </c>
      <c r="X459" s="0" t="s">
        <v>79</v>
      </c>
      <c r="Y459" s="0" t="n">
        <v>120</v>
      </c>
      <c r="AA459" s="0" t="n">
        <v>7080675</v>
      </c>
      <c r="AB459" s="0" t="s">
        <v>1436</v>
      </c>
      <c r="AC459" s="0" t="n">
        <v>22.95</v>
      </c>
      <c r="AD459" s="0" t="n">
        <v>2754</v>
      </c>
      <c r="AE459" s="0" t="s">
        <v>2172</v>
      </c>
      <c r="AF459" s="2" t="n">
        <v>56.4</v>
      </c>
      <c r="AG459" s="43" t="n">
        <f aca="false">0.2*(AF459+AH459+AD459)</f>
        <v>565.6602</v>
      </c>
      <c r="AH459" s="44" t="n">
        <v>17.901</v>
      </c>
      <c r="AI459" s="2"/>
      <c r="AM459" s="3"/>
      <c r="AN459" s="28" t="s">
        <v>1537</v>
      </c>
      <c r="AO459" s="28" t="s">
        <v>1538</v>
      </c>
      <c r="AP459" s="29" t="n">
        <v>44444</v>
      </c>
      <c r="AQ459" s="29" t="n">
        <v>44507</v>
      </c>
      <c r="AR459" s="29" t="n">
        <v>44518</v>
      </c>
      <c r="AS459" s="30" t="n">
        <v>44505</v>
      </c>
      <c r="AT459" s="4"/>
      <c r="AU459" s="5"/>
      <c r="AV459" s="6"/>
      <c r="AW459" s="3"/>
      <c r="AX459" s="6" t="s">
        <v>2175</v>
      </c>
      <c r="AY459" s="6" t="s">
        <v>2172</v>
      </c>
      <c r="AZ459" s="0" t="n">
        <v>170998</v>
      </c>
      <c r="BA459" s="0" t="s">
        <v>2174</v>
      </c>
      <c r="BB459" s="0" t="s">
        <v>2173</v>
      </c>
      <c r="BC459" s="0" t="s">
        <v>86</v>
      </c>
      <c r="BD459" s="21" t="s">
        <v>87</v>
      </c>
      <c r="BE459" s="0" t="s">
        <v>2170</v>
      </c>
      <c r="BF459" s="0" t="s">
        <v>1107</v>
      </c>
      <c r="BG459" s="0" t="s">
        <v>1543</v>
      </c>
      <c r="BH459" s="21" t="s">
        <v>90</v>
      </c>
      <c r="BI459" s="0" t="s">
        <v>2171</v>
      </c>
      <c r="BJ459" s="0" t="n">
        <v>120</v>
      </c>
      <c r="BK459" s="0" t="n">
        <v>22.95</v>
      </c>
      <c r="BL459" s="0" t="n">
        <v>2754</v>
      </c>
      <c r="BM459" s="0" t="s">
        <v>1441</v>
      </c>
      <c r="BN459" s="0" t="n">
        <v>6404199000</v>
      </c>
      <c r="BO459" s="21"/>
    </row>
    <row r="460" customFormat="false" ht="14.45" hidden="false" customHeight="false" outlineLevel="0" collapsed="false">
      <c r="A460" s="0" t="n">
        <v>2000</v>
      </c>
      <c r="B460" s="0" t="n">
        <v>100300033</v>
      </c>
      <c r="C460" s="0" t="n">
        <v>10</v>
      </c>
      <c r="D460" s="21" t="s">
        <v>633</v>
      </c>
      <c r="E460" s="0" t="s">
        <v>634</v>
      </c>
      <c r="F460" s="0" t="s">
        <v>616</v>
      </c>
      <c r="G460" s="0" t="s">
        <v>68</v>
      </c>
      <c r="H460" s="0" t="n">
        <v>135388</v>
      </c>
      <c r="I460" s="0" t="s">
        <v>69</v>
      </c>
      <c r="J460" s="0" t="s">
        <v>100</v>
      </c>
      <c r="K460" s="0" t="s">
        <v>71</v>
      </c>
      <c r="L460" s="0" t="s">
        <v>72</v>
      </c>
      <c r="M460" s="1" t="s">
        <v>73</v>
      </c>
      <c r="N460" s="0" t="s">
        <v>2176</v>
      </c>
      <c r="O460" s="0" t="s">
        <v>2176</v>
      </c>
      <c r="P460" s="1" t="n">
        <v>573076</v>
      </c>
      <c r="Q460" s="0" t="s">
        <v>158</v>
      </c>
      <c r="R460" s="0" t="s">
        <v>2177</v>
      </c>
      <c r="S460" s="0" t="s">
        <v>2178</v>
      </c>
      <c r="U460" s="0" t="s">
        <v>1584</v>
      </c>
      <c r="V460" s="0" t="s">
        <v>1584</v>
      </c>
      <c r="W460" s="0" t="s">
        <v>1584</v>
      </c>
      <c r="X460" s="0" t="s">
        <v>79</v>
      </c>
      <c r="Y460" s="0" t="n">
        <v>120</v>
      </c>
      <c r="AA460" s="0" t="n">
        <v>7206207</v>
      </c>
      <c r="AB460" s="0" t="s">
        <v>2179</v>
      </c>
      <c r="AC460" s="0" t="n">
        <v>25.5</v>
      </c>
      <c r="AD460" s="0" t="n">
        <v>3060</v>
      </c>
      <c r="AE460" s="0" t="s">
        <v>2176</v>
      </c>
      <c r="AF460" s="2" t="n">
        <v>56.4</v>
      </c>
      <c r="AG460" s="43" t="n">
        <f aca="false">0.2*(AF460+AH460+AD460)</f>
        <v>627.258</v>
      </c>
      <c r="AH460" s="44" t="n">
        <v>19.89</v>
      </c>
      <c r="AI460" s="2"/>
      <c r="AM460" s="3"/>
      <c r="AN460" s="4"/>
      <c r="AO460" s="28" t="s">
        <v>1012</v>
      </c>
      <c r="AP460" s="29" t="n">
        <v>44479</v>
      </c>
      <c r="AQ460" s="29" t="n">
        <f aca="false">AP460+35</f>
        <v>44514</v>
      </c>
      <c r="AR460" s="29" t="n">
        <v>44518</v>
      </c>
      <c r="AS460" s="30" t="n">
        <f aca="false">AP460+65</f>
        <v>44544</v>
      </c>
      <c r="AT460" s="4"/>
      <c r="AU460" s="5"/>
      <c r="AV460" s="6"/>
      <c r="AW460" s="3"/>
      <c r="AX460" s="6" t="s">
        <v>2180</v>
      </c>
      <c r="AY460" s="6" t="s">
        <v>2176</v>
      </c>
      <c r="AZ460" s="0" t="n">
        <v>573076</v>
      </c>
      <c r="BA460" s="0" t="s">
        <v>2178</v>
      </c>
      <c r="BB460" s="0" t="s">
        <v>2177</v>
      </c>
      <c r="BC460" s="0" t="s">
        <v>86</v>
      </c>
      <c r="BD460" s="21" t="s">
        <v>201</v>
      </c>
      <c r="BE460" s="0" t="s">
        <v>243</v>
      </c>
      <c r="BF460" s="0" t="s">
        <v>1107</v>
      </c>
      <c r="BG460" s="0" t="s">
        <v>245</v>
      </c>
      <c r="BH460" s="21" t="s">
        <v>90</v>
      </c>
      <c r="BI460" s="21" t="s">
        <v>642</v>
      </c>
      <c r="BJ460" s="0" t="n">
        <v>120</v>
      </c>
      <c r="BK460" s="0" t="n">
        <v>25.5</v>
      </c>
      <c r="BL460" s="0" t="n">
        <v>3060</v>
      </c>
      <c r="BM460" s="0" t="s">
        <v>507</v>
      </c>
      <c r="BN460" s="0" t="n">
        <v>6403999100</v>
      </c>
      <c r="BO460" s="21"/>
    </row>
    <row r="461" customFormat="false" ht="14.45" hidden="false" customHeight="false" outlineLevel="0" collapsed="false">
      <c r="A461" s="0" t="n">
        <v>2000</v>
      </c>
      <c r="B461" s="0" t="n">
        <v>100301543</v>
      </c>
      <c r="C461" s="0" t="n">
        <v>10</v>
      </c>
      <c r="D461" s="21" t="s">
        <v>633</v>
      </c>
      <c r="E461" s="0" t="s">
        <v>634</v>
      </c>
      <c r="F461" s="0" t="s">
        <v>616</v>
      </c>
      <c r="G461" s="0" t="s">
        <v>68</v>
      </c>
      <c r="H461" s="0" t="n">
        <v>135388</v>
      </c>
      <c r="I461" s="0" t="s">
        <v>69</v>
      </c>
      <c r="J461" s="0" t="s">
        <v>100</v>
      </c>
      <c r="K461" s="0" t="s">
        <v>71</v>
      </c>
      <c r="L461" s="0" t="s">
        <v>72</v>
      </c>
      <c r="M461" s="1" t="s">
        <v>101</v>
      </c>
      <c r="N461" s="0" t="s">
        <v>2181</v>
      </c>
      <c r="O461" s="0" t="s">
        <v>2181</v>
      </c>
      <c r="P461" s="1" t="n">
        <v>172013</v>
      </c>
      <c r="Q461" s="0" t="s">
        <v>2120</v>
      </c>
      <c r="R461" s="0" t="s">
        <v>2182</v>
      </c>
      <c r="S461" s="0" t="s">
        <v>2183</v>
      </c>
      <c r="U461" s="0" t="s">
        <v>1584</v>
      </c>
      <c r="V461" s="0" t="s">
        <v>1584</v>
      </c>
      <c r="W461" s="0" t="s">
        <v>1584</v>
      </c>
      <c r="X461" s="0" t="s">
        <v>79</v>
      </c>
      <c r="Y461" s="0" t="n">
        <v>168</v>
      </c>
      <c r="AA461" s="0" t="n">
        <v>7080675</v>
      </c>
      <c r="AB461" s="0" t="s">
        <v>1436</v>
      </c>
      <c r="AC461" s="0" t="n">
        <v>21.68</v>
      </c>
      <c r="AD461" s="0" t="n">
        <v>3642.24</v>
      </c>
      <c r="AE461" s="0" t="s">
        <v>2181</v>
      </c>
      <c r="AF461" s="2" t="n">
        <v>246.96</v>
      </c>
      <c r="AG461" s="43" t="n">
        <f aca="false">0.2*(AF461+AH461+AD461)</f>
        <v>782.574912</v>
      </c>
      <c r="AH461" s="44" t="n">
        <v>23.67456</v>
      </c>
      <c r="AI461" s="2"/>
      <c r="AM461" s="3"/>
      <c r="AN461" s="4"/>
      <c r="AO461" s="28" t="s">
        <v>1012</v>
      </c>
      <c r="AP461" s="29" t="n">
        <v>44479</v>
      </c>
      <c r="AQ461" s="29" t="n">
        <f aca="false">AP461+35</f>
        <v>44514</v>
      </c>
      <c r="AR461" s="29" t="n">
        <v>44518</v>
      </c>
      <c r="AS461" s="30" t="n">
        <f aca="false">AP461+65</f>
        <v>44544</v>
      </c>
      <c r="AT461" s="4"/>
      <c r="AU461" s="5"/>
      <c r="AV461" s="6"/>
      <c r="AW461" s="3"/>
      <c r="AX461" s="6" t="s">
        <v>2184</v>
      </c>
      <c r="AY461" s="6" t="s">
        <v>2181</v>
      </c>
      <c r="AZ461" s="0" t="n">
        <v>172013</v>
      </c>
      <c r="BA461" s="0" t="s">
        <v>2183</v>
      </c>
      <c r="BB461" s="0" t="s">
        <v>2182</v>
      </c>
      <c r="BC461" s="0" t="s">
        <v>86</v>
      </c>
      <c r="BD461" s="21" t="s">
        <v>87</v>
      </c>
      <c r="BE461" s="0" t="s">
        <v>2185</v>
      </c>
      <c r="BF461" s="0" t="s">
        <v>1107</v>
      </c>
      <c r="BG461" s="0" t="s">
        <v>245</v>
      </c>
      <c r="BH461" s="21" t="s">
        <v>90</v>
      </c>
      <c r="BI461" s="21" t="s">
        <v>642</v>
      </c>
      <c r="BJ461" s="0" t="n">
        <v>168</v>
      </c>
      <c r="BK461" s="0" t="n">
        <v>21.68</v>
      </c>
      <c r="BL461" s="0" t="n">
        <v>3642.24</v>
      </c>
      <c r="BM461" s="0" t="s">
        <v>130</v>
      </c>
      <c r="BN461" s="0" t="n">
        <v>6403999300</v>
      </c>
      <c r="BO461" s="21"/>
    </row>
    <row r="462" customFormat="false" ht="14.45" hidden="false" customHeight="false" outlineLevel="0" collapsed="false">
      <c r="A462" s="0" t="n">
        <v>2000</v>
      </c>
      <c r="B462" s="0" t="n">
        <v>100299670</v>
      </c>
      <c r="C462" s="0" t="n">
        <v>10</v>
      </c>
      <c r="D462" s="21" t="s">
        <v>1240</v>
      </c>
      <c r="E462" s="0" t="s">
        <v>1241</v>
      </c>
      <c r="F462" s="0" t="s">
        <v>962</v>
      </c>
      <c r="G462" s="0" t="s">
        <v>68</v>
      </c>
      <c r="H462" s="0" t="n">
        <v>135388</v>
      </c>
      <c r="I462" s="0" t="s">
        <v>69</v>
      </c>
      <c r="J462" s="0" t="s">
        <v>100</v>
      </c>
      <c r="K462" s="0" t="s">
        <v>963</v>
      </c>
      <c r="L462" s="0" t="s">
        <v>964</v>
      </c>
      <c r="M462" s="1" t="s">
        <v>1003</v>
      </c>
      <c r="N462" s="0" t="s">
        <v>2186</v>
      </c>
      <c r="O462" s="0" t="s">
        <v>2016</v>
      </c>
      <c r="P462" s="1" t="n">
        <v>10020872308</v>
      </c>
      <c r="Q462" s="0" t="s">
        <v>2120</v>
      </c>
      <c r="R462" s="0" t="s">
        <v>2121</v>
      </c>
      <c r="S462" s="0" t="s">
        <v>2187</v>
      </c>
      <c r="U462" s="0" t="s">
        <v>1584</v>
      </c>
      <c r="V462" s="0" t="s">
        <v>1584</v>
      </c>
      <c r="W462" s="0" t="s">
        <v>1010</v>
      </c>
      <c r="X462" s="0" t="s">
        <v>2188</v>
      </c>
      <c r="Y462" s="0" t="n">
        <v>26</v>
      </c>
      <c r="AA462" s="0" t="n">
        <v>7092626</v>
      </c>
      <c r="AB462" s="0" t="s">
        <v>1769</v>
      </c>
      <c r="AC462" s="0" t="n">
        <v>13.75</v>
      </c>
      <c r="AD462" s="0" t="n">
        <v>357.5</v>
      </c>
      <c r="AE462" s="0" t="s">
        <v>2186</v>
      </c>
      <c r="AF462" s="2" t="n">
        <v>35.75</v>
      </c>
      <c r="AG462" s="43" t="n">
        <f aca="false">0.2*(AF462+AH462+AD462)</f>
        <v>79.11475</v>
      </c>
      <c r="AH462" s="44" t="n">
        <v>2.32375</v>
      </c>
      <c r="AI462" s="2"/>
      <c r="AM462" s="3"/>
      <c r="AN462" s="4"/>
      <c r="AO462" s="28" t="s">
        <v>1013</v>
      </c>
      <c r="AP462" s="29" t="n">
        <v>44444</v>
      </c>
      <c r="AQ462" s="29" t="n">
        <v>44507</v>
      </c>
      <c r="AR462" s="29" t="n">
        <v>44518</v>
      </c>
      <c r="AS462" s="30" t="n">
        <v>44505</v>
      </c>
      <c r="AT462" s="4"/>
      <c r="AU462" s="5"/>
      <c r="AV462" s="6"/>
      <c r="AW462" s="3"/>
      <c r="AX462" s="6" t="s">
        <v>2189</v>
      </c>
      <c r="AY462" s="6" t="s">
        <v>2186</v>
      </c>
      <c r="AZ462" s="0" t="n">
        <v>10020872308</v>
      </c>
      <c r="BA462" s="0" t="s">
        <v>2187</v>
      </c>
      <c r="BB462" s="0" t="s">
        <v>2121</v>
      </c>
      <c r="BC462" s="0" t="s">
        <v>1016</v>
      </c>
      <c r="BD462" s="0" t="s">
        <v>201</v>
      </c>
      <c r="BE462" s="0" t="s">
        <v>1256</v>
      </c>
      <c r="BH462" s="21" t="s">
        <v>976</v>
      </c>
      <c r="BI462" s="21" t="s">
        <v>1246</v>
      </c>
      <c r="BJ462" s="0" t="n">
        <v>26</v>
      </c>
      <c r="BK462" s="0" t="n">
        <v>13.75</v>
      </c>
      <c r="BL462" s="0" t="n">
        <v>357.5</v>
      </c>
      <c r="BN462" s="0" t="n">
        <v>6110209900</v>
      </c>
      <c r="BO462" s="21"/>
    </row>
    <row r="463" customFormat="false" ht="14.45" hidden="false" customHeight="false" outlineLevel="0" collapsed="false">
      <c r="A463" s="0" t="n">
        <v>2000</v>
      </c>
      <c r="B463" s="0" t="n">
        <v>100299894</v>
      </c>
      <c r="C463" s="0" t="n">
        <v>10</v>
      </c>
      <c r="D463" s="21" t="s">
        <v>1240</v>
      </c>
      <c r="E463" s="0" t="s">
        <v>1241</v>
      </c>
      <c r="F463" s="0" t="s">
        <v>962</v>
      </c>
      <c r="G463" s="0" t="s">
        <v>68</v>
      </c>
      <c r="H463" s="0" t="n">
        <v>135388</v>
      </c>
      <c r="I463" s="0" t="s">
        <v>69</v>
      </c>
      <c r="J463" s="0" t="s">
        <v>100</v>
      </c>
      <c r="K463" s="0" t="s">
        <v>963</v>
      </c>
      <c r="L463" s="0" t="s">
        <v>964</v>
      </c>
      <c r="M463" s="1" t="s">
        <v>1003</v>
      </c>
      <c r="N463" s="0" t="s">
        <v>2190</v>
      </c>
      <c r="O463" s="0" t="s">
        <v>2191</v>
      </c>
      <c r="P463" s="1" t="n">
        <v>10022369001</v>
      </c>
      <c r="Q463" s="0" t="s">
        <v>94</v>
      </c>
      <c r="R463" s="0" t="s">
        <v>991</v>
      </c>
      <c r="S463" s="0" t="s">
        <v>2192</v>
      </c>
      <c r="U463" s="0" t="s">
        <v>1584</v>
      </c>
      <c r="V463" s="0" t="s">
        <v>1584</v>
      </c>
      <c r="W463" s="0" t="s">
        <v>1010</v>
      </c>
      <c r="X463" s="0" t="s">
        <v>2188</v>
      </c>
      <c r="Y463" s="0" t="n">
        <v>24</v>
      </c>
      <c r="AA463" s="0" t="n">
        <v>7092626</v>
      </c>
      <c r="AB463" s="0" t="s">
        <v>1769</v>
      </c>
      <c r="AC463" s="0" t="n">
        <v>18.75</v>
      </c>
      <c r="AD463" s="0" t="n">
        <v>450</v>
      </c>
      <c r="AE463" s="0" t="s">
        <v>2190</v>
      </c>
      <c r="AF463" s="2" t="n">
        <v>45</v>
      </c>
      <c r="AG463" s="43" t="n">
        <f aca="false">0.2*(AF463+AH463+AD463)</f>
        <v>99.585</v>
      </c>
      <c r="AH463" s="44" t="n">
        <v>2.925</v>
      </c>
      <c r="AI463" s="2"/>
      <c r="AM463" s="3"/>
      <c r="AN463" s="4"/>
      <c r="AO463" s="28" t="s">
        <v>1013</v>
      </c>
      <c r="AP463" s="29" t="n">
        <v>44444</v>
      </c>
      <c r="AQ463" s="29" t="n">
        <v>44507</v>
      </c>
      <c r="AR463" s="29" t="n">
        <v>44518</v>
      </c>
      <c r="AS463" s="30" t="n">
        <v>44505</v>
      </c>
      <c r="AT463" s="4"/>
      <c r="AU463" s="5"/>
      <c r="AV463" s="6"/>
      <c r="AW463" s="3"/>
      <c r="AX463" s="6" t="s">
        <v>2193</v>
      </c>
      <c r="AY463" s="6" t="s">
        <v>2190</v>
      </c>
      <c r="AZ463" s="0" t="n">
        <v>10022369001</v>
      </c>
      <c r="BA463" s="0" t="s">
        <v>2192</v>
      </c>
      <c r="BB463" s="0" t="s">
        <v>991</v>
      </c>
      <c r="BC463" s="0" t="s">
        <v>1016</v>
      </c>
      <c r="BD463" s="0" t="s">
        <v>201</v>
      </c>
      <c r="BE463" s="0" t="s">
        <v>2194</v>
      </c>
      <c r="BH463" s="21" t="s">
        <v>976</v>
      </c>
      <c r="BI463" s="21" t="s">
        <v>1246</v>
      </c>
      <c r="BJ463" s="0" t="n">
        <v>24</v>
      </c>
      <c r="BK463" s="0" t="n">
        <v>18.75</v>
      </c>
      <c r="BL463" s="0" t="n">
        <v>450</v>
      </c>
      <c r="BN463" s="21" t="n">
        <v>6110209900</v>
      </c>
      <c r="BO463" s="21"/>
    </row>
    <row r="464" customFormat="false" ht="14.45" hidden="false" customHeight="false" outlineLevel="0" collapsed="false">
      <c r="A464" s="0" t="n">
        <v>2000</v>
      </c>
      <c r="B464" s="0" t="n">
        <v>100299769</v>
      </c>
      <c r="C464" s="0" t="n">
        <v>10</v>
      </c>
      <c r="D464" s="21" t="s">
        <v>1419</v>
      </c>
      <c r="E464" s="0" t="s">
        <v>1420</v>
      </c>
      <c r="F464" s="0" t="s">
        <v>962</v>
      </c>
      <c r="G464" s="0" t="s">
        <v>68</v>
      </c>
      <c r="H464" s="0" t="n">
        <v>135388</v>
      </c>
      <c r="I464" s="0" t="s">
        <v>69</v>
      </c>
      <c r="J464" s="0" t="s">
        <v>100</v>
      </c>
      <c r="K464" s="0" t="s">
        <v>963</v>
      </c>
      <c r="L464" s="0" t="s">
        <v>964</v>
      </c>
      <c r="M464" s="1" t="s">
        <v>1003</v>
      </c>
      <c r="N464" s="0" t="s">
        <v>2195</v>
      </c>
      <c r="O464" s="0" t="s">
        <v>2196</v>
      </c>
      <c r="P464" s="1" t="n">
        <v>10023346301</v>
      </c>
      <c r="Q464" s="0" t="s">
        <v>2197</v>
      </c>
      <c r="R464" s="0" t="s">
        <v>2198</v>
      </c>
      <c r="S464" s="0" t="s">
        <v>2199</v>
      </c>
      <c r="U464" s="0" t="s">
        <v>1584</v>
      </c>
      <c r="V464" s="0" t="s">
        <v>1584</v>
      </c>
      <c r="W464" s="0" t="s">
        <v>1010</v>
      </c>
      <c r="X464" s="0" t="s">
        <v>2188</v>
      </c>
      <c r="Y464" s="0" t="n">
        <v>24</v>
      </c>
      <c r="AA464" s="0" t="n">
        <v>7213530</v>
      </c>
      <c r="AB464" s="0" t="s">
        <v>2200</v>
      </c>
      <c r="AC464" s="0" t="n">
        <v>23.75</v>
      </c>
      <c r="AD464" s="0" t="n">
        <v>570</v>
      </c>
      <c r="AE464" s="0" t="s">
        <v>2195</v>
      </c>
      <c r="AF464" s="2" t="n">
        <v>57</v>
      </c>
      <c r="AG464" s="43" t="n">
        <f aca="false">0.2*(AF464+AH464+AD464)</f>
        <v>126.141</v>
      </c>
      <c r="AH464" s="44" t="n">
        <v>3.705</v>
      </c>
      <c r="AI464" s="2"/>
      <c r="AM464" s="3"/>
      <c r="AN464" s="4"/>
      <c r="AO464" s="28" t="s">
        <v>1013</v>
      </c>
      <c r="AP464" s="29" t="n">
        <v>44444</v>
      </c>
      <c r="AQ464" s="29" t="n">
        <v>44507</v>
      </c>
      <c r="AR464" s="29" t="n">
        <v>44518</v>
      </c>
      <c r="AS464" s="30" t="n">
        <v>44505</v>
      </c>
      <c r="AT464" s="4"/>
      <c r="AU464" s="5"/>
      <c r="AV464" s="6"/>
      <c r="AW464" s="3"/>
      <c r="AX464" s="6" t="s">
        <v>2201</v>
      </c>
      <c r="AY464" s="6" t="s">
        <v>2195</v>
      </c>
      <c r="AZ464" s="0" t="n">
        <v>10023346301</v>
      </c>
      <c r="BA464" s="0" t="s">
        <v>2199</v>
      </c>
      <c r="BB464" s="0" t="s">
        <v>2198</v>
      </c>
      <c r="BC464" s="0" t="s">
        <v>1016</v>
      </c>
      <c r="BD464" s="0" t="s">
        <v>975</v>
      </c>
      <c r="BE464" s="0" t="s">
        <v>2202</v>
      </c>
      <c r="BH464" s="21" t="s">
        <v>976</v>
      </c>
      <c r="BI464" s="21" t="s">
        <v>1427</v>
      </c>
      <c r="BJ464" s="0" t="n">
        <v>24</v>
      </c>
      <c r="BK464" s="0" t="n">
        <v>23.75</v>
      </c>
      <c r="BL464" s="0" t="n">
        <v>570</v>
      </c>
      <c r="BN464" s="21" t="n">
        <v>6110209100</v>
      </c>
      <c r="BO464" s="21"/>
    </row>
    <row r="465" customFormat="false" ht="14.45" hidden="false" customHeight="false" outlineLevel="0" collapsed="false">
      <c r="A465" s="0" t="n">
        <v>2000</v>
      </c>
      <c r="B465" s="0" t="n">
        <v>100299866</v>
      </c>
      <c r="C465" s="0" t="n">
        <v>10</v>
      </c>
      <c r="D465" s="21" t="s">
        <v>1419</v>
      </c>
      <c r="E465" s="0" t="s">
        <v>1420</v>
      </c>
      <c r="F465" s="0" t="s">
        <v>962</v>
      </c>
      <c r="G465" s="0" t="s">
        <v>68</v>
      </c>
      <c r="H465" s="0" t="n">
        <v>135388</v>
      </c>
      <c r="I465" s="0" t="s">
        <v>69</v>
      </c>
      <c r="J465" s="0" t="s">
        <v>100</v>
      </c>
      <c r="K465" s="0" t="s">
        <v>963</v>
      </c>
      <c r="L465" s="0" t="s">
        <v>964</v>
      </c>
      <c r="M465" s="1" t="s">
        <v>1003</v>
      </c>
      <c r="N465" s="0" t="s">
        <v>2203</v>
      </c>
      <c r="O465" s="0" t="s">
        <v>2204</v>
      </c>
      <c r="P465" s="1" t="n">
        <v>10023347432</v>
      </c>
      <c r="Q465" s="0" t="s">
        <v>2205</v>
      </c>
      <c r="R465" s="0" t="s">
        <v>2206</v>
      </c>
      <c r="S465" s="0" t="s">
        <v>2207</v>
      </c>
      <c r="U465" s="0" t="s">
        <v>1584</v>
      </c>
      <c r="V465" s="0" t="s">
        <v>1584</v>
      </c>
      <c r="W465" s="0" t="s">
        <v>1010</v>
      </c>
      <c r="X465" s="0" t="s">
        <v>2188</v>
      </c>
      <c r="Y465" s="0" t="n">
        <v>24</v>
      </c>
      <c r="AA465" s="0" t="n">
        <v>7213530</v>
      </c>
      <c r="AB465" s="0" t="s">
        <v>2200</v>
      </c>
      <c r="AC465" s="0" t="n">
        <v>23.75</v>
      </c>
      <c r="AD465" s="0" t="n">
        <v>570</v>
      </c>
      <c r="AE465" s="0" t="s">
        <v>2203</v>
      </c>
      <c r="AF465" s="2" t="n">
        <v>57</v>
      </c>
      <c r="AG465" s="43" t="n">
        <f aca="false">0.2*(AF465+AH465+AD465)</f>
        <v>126.141</v>
      </c>
      <c r="AH465" s="44" t="n">
        <v>3.705</v>
      </c>
      <c r="AI465" s="2"/>
      <c r="AM465" s="3"/>
      <c r="AN465" s="4"/>
      <c r="AO465" s="28" t="s">
        <v>1013</v>
      </c>
      <c r="AP465" s="29" t="n">
        <v>44444</v>
      </c>
      <c r="AQ465" s="29" t="n">
        <v>44507</v>
      </c>
      <c r="AR465" s="29" t="n">
        <v>44518</v>
      </c>
      <c r="AS465" s="30" t="n">
        <v>44505</v>
      </c>
      <c r="AT465" s="4"/>
      <c r="AU465" s="5"/>
      <c r="AV465" s="6"/>
      <c r="AW465" s="3"/>
      <c r="AX465" s="6" t="s">
        <v>2208</v>
      </c>
      <c r="AY465" s="6" t="s">
        <v>2203</v>
      </c>
      <c r="AZ465" s="0" t="n">
        <v>10023347432</v>
      </c>
      <c r="BA465" s="0" t="s">
        <v>2207</v>
      </c>
      <c r="BB465" s="0" t="s">
        <v>2206</v>
      </c>
      <c r="BC465" s="0" t="s">
        <v>1016</v>
      </c>
      <c r="BD465" s="0" t="s">
        <v>975</v>
      </c>
      <c r="BE465" s="0" t="s">
        <v>2209</v>
      </c>
      <c r="BH465" s="21" t="s">
        <v>976</v>
      </c>
      <c r="BI465" s="21" t="s">
        <v>1427</v>
      </c>
      <c r="BJ465" s="0" t="n">
        <v>24</v>
      </c>
      <c r="BK465" s="0" t="n">
        <v>23.75</v>
      </c>
      <c r="BL465" s="0" t="n">
        <v>570</v>
      </c>
      <c r="BN465" s="21" t="n">
        <v>6110309100</v>
      </c>
      <c r="BO465" s="21"/>
    </row>
    <row r="466" customFormat="false" ht="14.45" hidden="false" customHeight="false" outlineLevel="0" collapsed="false">
      <c r="A466" s="0" t="n">
        <v>2000</v>
      </c>
      <c r="B466" s="0" t="n">
        <v>100299872</v>
      </c>
      <c r="C466" s="0" t="n">
        <v>10</v>
      </c>
      <c r="D466" s="21" t="s">
        <v>1419</v>
      </c>
      <c r="E466" s="0" t="s">
        <v>1420</v>
      </c>
      <c r="F466" s="0" t="s">
        <v>962</v>
      </c>
      <c r="G466" s="0" t="s">
        <v>68</v>
      </c>
      <c r="H466" s="0" t="n">
        <v>135388</v>
      </c>
      <c r="I466" s="0" t="s">
        <v>69</v>
      </c>
      <c r="J466" s="0" t="s">
        <v>100</v>
      </c>
      <c r="K466" s="0" t="s">
        <v>963</v>
      </c>
      <c r="L466" s="0" t="s">
        <v>964</v>
      </c>
      <c r="M466" s="1" t="s">
        <v>1003</v>
      </c>
      <c r="N466" s="0" t="s">
        <v>2210</v>
      </c>
      <c r="O466" s="0" t="s">
        <v>2211</v>
      </c>
      <c r="P466" s="1" t="n">
        <v>10023349432</v>
      </c>
      <c r="Q466" s="0" t="s">
        <v>2205</v>
      </c>
      <c r="R466" s="0" t="s">
        <v>2206</v>
      </c>
      <c r="S466" s="0" t="s">
        <v>2212</v>
      </c>
      <c r="U466" s="0" t="s">
        <v>1584</v>
      </c>
      <c r="V466" s="0" t="s">
        <v>1584</v>
      </c>
      <c r="W466" s="0" t="s">
        <v>1010</v>
      </c>
      <c r="X466" s="0" t="s">
        <v>2188</v>
      </c>
      <c r="Y466" s="0" t="n">
        <v>24</v>
      </c>
      <c r="AA466" s="0" t="n">
        <v>7213530</v>
      </c>
      <c r="AB466" s="0" t="s">
        <v>2200</v>
      </c>
      <c r="AC466" s="0" t="n">
        <v>25</v>
      </c>
      <c r="AD466" s="0" t="n">
        <v>600</v>
      </c>
      <c r="AE466" s="0" t="s">
        <v>2210</v>
      </c>
      <c r="AF466" s="2" t="n">
        <v>60</v>
      </c>
      <c r="AG466" s="43" t="n">
        <f aca="false">0.2*(AF466+AH466+AD466)</f>
        <v>132.78</v>
      </c>
      <c r="AH466" s="44" t="n">
        <v>3.9</v>
      </c>
      <c r="AI466" s="2"/>
      <c r="AM466" s="3"/>
      <c r="AN466" s="4"/>
      <c r="AO466" s="28" t="s">
        <v>1013</v>
      </c>
      <c r="AP466" s="29" t="n">
        <v>44444</v>
      </c>
      <c r="AQ466" s="29" t="n">
        <v>44507</v>
      </c>
      <c r="AR466" s="29" t="n">
        <v>44518</v>
      </c>
      <c r="AS466" s="30" t="n">
        <v>44505</v>
      </c>
      <c r="AT466" s="4"/>
      <c r="AU466" s="5"/>
      <c r="AV466" s="6"/>
      <c r="AW466" s="3"/>
      <c r="AX466" s="6" t="s">
        <v>2213</v>
      </c>
      <c r="AY466" s="6" t="s">
        <v>2210</v>
      </c>
      <c r="AZ466" s="0" t="n">
        <v>10023349432</v>
      </c>
      <c r="BA466" s="0" t="s">
        <v>2212</v>
      </c>
      <c r="BB466" s="0" t="s">
        <v>2206</v>
      </c>
      <c r="BC466" s="0" t="s">
        <v>1016</v>
      </c>
      <c r="BD466" s="0" t="s">
        <v>975</v>
      </c>
      <c r="BE466" s="0" t="s">
        <v>2209</v>
      </c>
      <c r="BH466" s="21" t="s">
        <v>976</v>
      </c>
      <c r="BI466" s="21" t="s">
        <v>1427</v>
      </c>
      <c r="BJ466" s="0" t="n">
        <v>24</v>
      </c>
      <c r="BK466" s="0" t="n">
        <v>25</v>
      </c>
      <c r="BL466" s="0" t="n">
        <v>600</v>
      </c>
      <c r="BN466" s="21" t="n">
        <v>6110309100</v>
      </c>
      <c r="BO466" s="21"/>
    </row>
    <row r="467" customFormat="false" ht="14.45" hidden="false" customHeight="false" outlineLevel="0" collapsed="false">
      <c r="A467" s="0" t="n">
        <v>2000</v>
      </c>
      <c r="B467" s="0" t="n">
        <v>100299878</v>
      </c>
      <c r="C467" s="0" t="n">
        <v>10</v>
      </c>
      <c r="D467" s="21" t="s">
        <v>1419</v>
      </c>
      <c r="E467" s="0" t="s">
        <v>1420</v>
      </c>
      <c r="F467" s="0" t="s">
        <v>962</v>
      </c>
      <c r="G467" s="0" t="s">
        <v>68</v>
      </c>
      <c r="H467" s="0" t="n">
        <v>135388</v>
      </c>
      <c r="I467" s="0" t="s">
        <v>69</v>
      </c>
      <c r="J467" s="0" t="s">
        <v>100</v>
      </c>
      <c r="K467" s="0" t="s">
        <v>963</v>
      </c>
      <c r="L467" s="0" t="s">
        <v>1018</v>
      </c>
      <c r="M467" s="1" t="s">
        <v>1019</v>
      </c>
      <c r="N467" s="0" t="s">
        <v>2214</v>
      </c>
      <c r="O467" s="0" t="s">
        <v>2215</v>
      </c>
      <c r="P467" s="1" t="n">
        <v>10023350216</v>
      </c>
      <c r="Q467" s="0" t="s">
        <v>2216</v>
      </c>
      <c r="R467" s="0" t="s">
        <v>2217</v>
      </c>
      <c r="S467" s="0" t="s">
        <v>2218</v>
      </c>
      <c r="U467" s="0" t="s">
        <v>1584</v>
      </c>
      <c r="V467" s="0" t="s">
        <v>1584</v>
      </c>
      <c r="W467" s="0" t="s">
        <v>1010</v>
      </c>
      <c r="X467" s="0" t="s">
        <v>2188</v>
      </c>
      <c r="Y467" s="0" t="n">
        <v>24</v>
      </c>
      <c r="AA467" s="0" t="n">
        <v>7213530</v>
      </c>
      <c r="AB467" s="0" t="s">
        <v>2200</v>
      </c>
      <c r="AC467" s="0" t="n">
        <v>18.75</v>
      </c>
      <c r="AD467" s="0" t="n">
        <v>450</v>
      </c>
      <c r="AE467" s="0" t="s">
        <v>2214</v>
      </c>
      <c r="AF467" s="2" t="n">
        <v>45</v>
      </c>
      <c r="AG467" s="43" t="n">
        <f aca="false">0.2*(AF467+AH467+AD467)</f>
        <v>99.585</v>
      </c>
      <c r="AH467" s="44" t="n">
        <v>2.925</v>
      </c>
      <c r="AI467" s="2"/>
      <c r="AM467" s="3"/>
      <c r="AN467" s="4"/>
      <c r="AO467" s="28" t="s">
        <v>1013</v>
      </c>
      <c r="AP467" s="29" t="n">
        <v>44444</v>
      </c>
      <c r="AQ467" s="29" t="n">
        <v>44507</v>
      </c>
      <c r="AR467" s="29" t="n">
        <v>44518</v>
      </c>
      <c r="AS467" s="30" t="n">
        <v>44505</v>
      </c>
      <c r="AT467" s="4"/>
      <c r="AU467" s="5"/>
      <c r="AV467" s="6"/>
      <c r="AW467" s="3"/>
      <c r="AX467" s="6" t="s">
        <v>2219</v>
      </c>
      <c r="AY467" s="6" t="s">
        <v>2214</v>
      </c>
      <c r="AZ467" s="0" t="n">
        <v>10023350216</v>
      </c>
      <c r="BA467" s="0" t="s">
        <v>2218</v>
      </c>
      <c r="BB467" s="0" t="s">
        <v>2217</v>
      </c>
      <c r="BC467" s="0" t="s">
        <v>1023</v>
      </c>
      <c r="BD467" s="0" t="s">
        <v>975</v>
      </c>
      <c r="BE467" s="0" t="s">
        <v>2220</v>
      </c>
      <c r="BH467" s="21" t="s">
        <v>976</v>
      </c>
      <c r="BI467" s="21" t="s">
        <v>1427</v>
      </c>
      <c r="BJ467" s="0" t="n">
        <v>24</v>
      </c>
      <c r="BK467" s="0" t="n">
        <v>18.75</v>
      </c>
      <c r="BL467" s="0" t="n">
        <v>450</v>
      </c>
      <c r="BN467" s="21" t="n">
        <v>6103420001</v>
      </c>
      <c r="BO467" s="21"/>
    </row>
    <row r="468" customFormat="false" ht="14.45" hidden="false" customHeight="false" outlineLevel="0" collapsed="false">
      <c r="A468" s="0" t="n">
        <v>2000</v>
      </c>
      <c r="B468" s="0" t="n">
        <v>100299884</v>
      </c>
      <c r="C468" s="0" t="n">
        <v>10</v>
      </c>
      <c r="D468" s="21" t="s">
        <v>1419</v>
      </c>
      <c r="E468" s="0" t="s">
        <v>1420</v>
      </c>
      <c r="F468" s="0" t="s">
        <v>962</v>
      </c>
      <c r="G468" s="0" t="s">
        <v>68</v>
      </c>
      <c r="H468" s="0" t="n">
        <v>135388</v>
      </c>
      <c r="I468" s="0" t="s">
        <v>69</v>
      </c>
      <c r="J468" s="0" t="s">
        <v>100</v>
      </c>
      <c r="K468" s="0" t="s">
        <v>963</v>
      </c>
      <c r="L468" s="0" t="s">
        <v>964</v>
      </c>
      <c r="M468" s="1" t="s">
        <v>2221</v>
      </c>
      <c r="N468" s="0" t="s">
        <v>2222</v>
      </c>
      <c r="O468" s="0" t="s">
        <v>2223</v>
      </c>
      <c r="P468" s="1" t="n">
        <v>10023353432</v>
      </c>
      <c r="Q468" s="0" t="s">
        <v>2205</v>
      </c>
      <c r="R468" s="0" t="s">
        <v>2224</v>
      </c>
      <c r="S468" s="0" t="s">
        <v>2225</v>
      </c>
      <c r="U468" s="0" t="s">
        <v>1584</v>
      </c>
      <c r="V468" s="0" t="s">
        <v>1584</v>
      </c>
      <c r="W468" s="0" t="s">
        <v>1010</v>
      </c>
      <c r="X468" s="0" t="s">
        <v>2188</v>
      </c>
      <c r="Y468" s="0" t="n">
        <v>24</v>
      </c>
      <c r="AA468" s="0" t="n">
        <v>7213530</v>
      </c>
      <c r="AB468" s="0" t="s">
        <v>2200</v>
      </c>
      <c r="AC468" s="0" t="n">
        <v>25</v>
      </c>
      <c r="AD468" s="0" t="n">
        <v>600</v>
      </c>
      <c r="AE468" s="0" t="s">
        <v>2222</v>
      </c>
      <c r="AF468" s="2" t="n">
        <v>60</v>
      </c>
      <c r="AG468" s="43" t="n">
        <f aca="false">0.2*(AF468+AH468+AD468)</f>
        <v>132.78</v>
      </c>
      <c r="AH468" s="44" t="n">
        <v>3.9</v>
      </c>
      <c r="AI468" s="2"/>
      <c r="AM468" s="3"/>
      <c r="AN468" s="4"/>
      <c r="AO468" s="28" t="s">
        <v>1013</v>
      </c>
      <c r="AP468" s="29" t="n">
        <v>44444</v>
      </c>
      <c r="AQ468" s="29" t="n">
        <v>44507</v>
      </c>
      <c r="AR468" s="29" t="n">
        <v>44518</v>
      </c>
      <c r="AS468" s="30" t="n">
        <v>44505</v>
      </c>
      <c r="AT468" s="4"/>
      <c r="AU468" s="5"/>
      <c r="AV468" s="6"/>
      <c r="AW468" s="3"/>
      <c r="AX468" s="6" t="s">
        <v>2226</v>
      </c>
      <c r="AY468" s="6" t="s">
        <v>2222</v>
      </c>
      <c r="AZ468" s="0" t="n">
        <v>10023353432</v>
      </c>
      <c r="BA468" s="0" t="s">
        <v>2225</v>
      </c>
      <c r="BB468" s="0" t="s">
        <v>2224</v>
      </c>
      <c r="BC468" s="0" t="s">
        <v>1016</v>
      </c>
      <c r="BD468" s="0" t="s">
        <v>975</v>
      </c>
      <c r="BE468" s="0" t="s">
        <v>2209</v>
      </c>
      <c r="BH468" s="21" t="s">
        <v>976</v>
      </c>
      <c r="BI468" s="21" t="s">
        <v>1427</v>
      </c>
      <c r="BJ468" s="0" t="n">
        <v>24</v>
      </c>
      <c r="BK468" s="0" t="n">
        <v>25</v>
      </c>
      <c r="BL468" s="0" t="n">
        <v>600</v>
      </c>
      <c r="BN468" s="21" t="n">
        <v>6110309100</v>
      </c>
      <c r="BO468" s="21"/>
    </row>
    <row r="469" customFormat="false" ht="14.45" hidden="false" customHeight="false" outlineLevel="0" collapsed="false">
      <c r="A469" s="0" t="n">
        <v>2000</v>
      </c>
      <c r="B469" s="0" t="n">
        <v>100299904</v>
      </c>
      <c r="C469" s="0" t="n">
        <v>10</v>
      </c>
      <c r="D469" s="21" t="s">
        <v>1419</v>
      </c>
      <c r="E469" s="0" t="s">
        <v>1420</v>
      </c>
      <c r="F469" s="0" t="s">
        <v>962</v>
      </c>
      <c r="G469" s="0" t="s">
        <v>68</v>
      </c>
      <c r="H469" s="0" t="n">
        <v>135388</v>
      </c>
      <c r="I469" s="0" t="s">
        <v>69</v>
      </c>
      <c r="J469" s="0" t="s">
        <v>100</v>
      </c>
      <c r="K469" s="0" t="s">
        <v>963</v>
      </c>
      <c r="L469" s="0" t="s">
        <v>1018</v>
      </c>
      <c r="M469" s="1" t="s">
        <v>1019</v>
      </c>
      <c r="N469" s="0" t="s">
        <v>2227</v>
      </c>
      <c r="O469" s="0" t="s">
        <v>2228</v>
      </c>
      <c r="P469" s="1" t="n">
        <v>10023357432</v>
      </c>
      <c r="Q469" s="0" t="s">
        <v>2205</v>
      </c>
      <c r="R469" s="0" t="s">
        <v>2206</v>
      </c>
      <c r="S469" s="0" t="s">
        <v>2229</v>
      </c>
      <c r="U469" s="0" t="s">
        <v>1584</v>
      </c>
      <c r="V469" s="0" t="s">
        <v>1584</v>
      </c>
      <c r="W469" s="0" t="s">
        <v>1010</v>
      </c>
      <c r="X469" s="0" t="s">
        <v>2188</v>
      </c>
      <c r="Y469" s="0" t="n">
        <v>24</v>
      </c>
      <c r="AA469" s="0" t="n">
        <v>7213530</v>
      </c>
      <c r="AB469" s="0" t="s">
        <v>2200</v>
      </c>
      <c r="AC469" s="0" t="n">
        <v>18.75</v>
      </c>
      <c r="AD469" s="0" t="n">
        <v>450</v>
      </c>
      <c r="AE469" s="0" t="s">
        <v>2227</v>
      </c>
      <c r="AF469" s="2" t="n">
        <v>45</v>
      </c>
      <c r="AG469" s="43" t="n">
        <f aca="false">0.2*(AF469+AH469+AD469)</f>
        <v>99.585</v>
      </c>
      <c r="AH469" s="44" t="n">
        <v>2.925</v>
      </c>
      <c r="AI469" s="2"/>
      <c r="AM469" s="3"/>
      <c r="AN469" s="4"/>
      <c r="AO469" s="28" t="s">
        <v>1013</v>
      </c>
      <c r="AP469" s="29" t="n">
        <v>44444</v>
      </c>
      <c r="AQ469" s="29" t="n">
        <v>44507</v>
      </c>
      <c r="AR469" s="29" t="n">
        <v>44518</v>
      </c>
      <c r="AS469" s="30" t="n">
        <v>44505</v>
      </c>
      <c r="AT469" s="4"/>
      <c r="AU469" s="5"/>
      <c r="AV469" s="6"/>
      <c r="AW469" s="3"/>
      <c r="AX469" s="6" t="s">
        <v>2230</v>
      </c>
      <c r="AY469" s="6" t="s">
        <v>2227</v>
      </c>
      <c r="AZ469" s="0" t="n">
        <v>10023357432</v>
      </c>
      <c r="BA469" s="0" t="s">
        <v>2229</v>
      </c>
      <c r="BB469" s="0" t="s">
        <v>2206</v>
      </c>
      <c r="BC469" s="0" t="s">
        <v>1023</v>
      </c>
      <c r="BD469" s="0" t="s">
        <v>975</v>
      </c>
      <c r="BE469" s="0" t="s">
        <v>2209</v>
      </c>
      <c r="BH469" s="21" t="s">
        <v>976</v>
      </c>
      <c r="BI469" s="21" t="s">
        <v>1427</v>
      </c>
      <c r="BJ469" s="0" t="n">
        <v>24</v>
      </c>
      <c r="BK469" s="0" t="n">
        <v>18.75</v>
      </c>
      <c r="BL469" s="0" t="n">
        <v>450</v>
      </c>
      <c r="BN469" s="0" t="n">
        <v>6103430001</v>
      </c>
      <c r="BO469" s="21"/>
    </row>
  </sheetData>
  <autoFilter ref="A1:BP469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50"/>
    <pageSetUpPr fitToPage="false"/>
  </sheetPr>
  <dimension ref="A1:Q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ColWidth="8.6875" defaultRowHeight="14.45" zeroHeight="false" outlineLevelRow="0" outlineLevelCol="0"/>
  <cols>
    <col collapsed="false" customWidth="true" hidden="false" outlineLevel="0" max="2" min="2" style="0" width="13.01"/>
    <col collapsed="false" customWidth="true" hidden="false" outlineLevel="0" max="13" min="13" style="0" width="23.28"/>
    <col collapsed="false" customWidth="true" hidden="false" outlineLevel="0" max="14" min="14" style="0" width="12.71"/>
    <col collapsed="false" customWidth="true" hidden="false" outlineLevel="0" max="15" min="15" style="0" width="12.57"/>
    <col collapsed="false" customWidth="true" hidden="false" outlineLevel="0" max="16" min="16" style="0" width="12.71"/>
    <col collapsed="false" customWidth="true" hidden="false" outlineLevel="0" max="17" min="17" style="0" width="12.42"/>
  </cols>
  <sheetData>
    <row r="1" customFormat="false" ht="31.9" hidden="false" customHeight="false" outlineLevel="0" collapsed="false">
      <c r="A1" s="45" t="s">
        <v>2231</v>
      </c>
      <c r="B1" s="46" t="s">
        <v>2232</v>
      </c>
      <c r="C1" s="47" t="s">
        <v>2233</v>
      </c>
      <c r="D1" s="47" t="s">
        <v>2234</v>
      </c>
      <c r="E1" s="47" t="s">
        <v>2235</v>
      </c>
      <c r="F1" s="47" t="s">
        <v>16</v>
      </c>
      <c r="G1" s="47" t="s">
        <v>2236</v>
      </c>
      <c r="H1" s="47" t="s">
        <v>2237</v>
      </c>
      <c r="I1" s="47" t="s">
        <v>2238</v>
      </c>
      <c r="J1" s="47" t="s">
        <v>2239</v>
      </c>
      <c r="K1" s="47" t="s">
        <v>2240</v>
      </c>
      <c r="L1" s="47" t="s">
        <v>48</v>
      </c>
      <c r="M1" s="47" t="s">
        <v>38</v>
      </c>
      <c r="N1" s="47" t="s">
        <v>39</v>
      </c>
      <c r="O1" s="47" t="s">
        <v>2241</v>
      </c>
      <c r="P1" s="47" t="s">
        <v>2242</v>
      </c>
      <c r="Q1" s="47" t="s">
        <v>2243</v>
      </c>
    </row>
    <row r="2" customFormat="false" ht="28.9" hidden="false" customHeight="false" outlineLevel="0" collapsed="false">
      <c r="A2" s="48" t="n">
        <v>79786201</v>
      </c>
      <c r="B2" s="49" t="n">
        <v>44270</v>
      </c>
      <c r="C2" s="50" t="s">
        <v>2244</v>
      </c>
      <c r="D2" s="50" t="n">
        <v>1121086</v>
      </c>
      <c r="E2" s="50" t="s">
        <v>2245</v>
      </c>
      <c r="F2" s="50" t="s">
        <v>2246</v>
      </c>
      <c r="G2" s="50" t="n">
        <v>20</v>
      </c>
      <c r="H2" s="50" t="n">
        <v>21</v>
      </c>
      <c r="I2" s="50" t="n">
        <v>420</v>
      </c>
      <c r="J2" s="50" t="s">
        <v>2247</v>
      </c>
      <c r="K2" s="51" t="n">
        <v>44409</v>
      </c>
      <c r="L2" s="52" t="s">
        <v>2248</v>
      </c>
      <c r="M2" s="52" t="s">
        <v>2249</v>
      </c>
      <c r="N2" s="49" t="n">
        <v>44428</v>
      </c>
      <c r="O2" s="49" t="n">
        <v>44451</v>
      </c>
      <c r="P2" s="49" t="n">
        <v>44453</v>
      </c>
      <c r="Q2" s="49" t="n">
        <v>44447</v>
      </c>
    </row>
    <row r="3" customFormat="false" ht="42" hidden="false" customHeight="false" outlineLevel="0" collapsed="false">
      <c r="A3" s="48" t="n">
        <v>79786201</v>
      </c>
      <c r="B3" s="49" t="n">
        <v>44270</v>
      </c>
      <c r="C3" s="50" t="s">
        <v>2250</v>
      </c>
      <c r="D3" s="50" t="n">
        <v>1121385</v>
      </c>
      <c r="E3" s="50" t="s">
        <v>2245</v>
      </c>
      <c r="F3" s="50" t="s">
        <v>2251</v>
      </c>
      <c r="G3" s="50" t="n">
        <v>48</v>
      </c>
      <c r="H3" s="50" t="n">
        <v>24</v>
      </c>
      <c r="I3" s="50" t="n">
        <v>1152</v>
      </c>
      <c r="J3" s="50" t="s">
        <v>2247</v>
      </c>
      <c r="K3" s="51" t="n">
        <v>44440</v>
      </c>
      <c r="L3" s="52" t="s">
        <v>2252</v>
      </c>
      <c r="M3" s="52" t="s">
        <v>2253</v>
      </c>
      <c r="N3" s="49" t="n">
        <v>44455</v>
      </c>
      <c r="O3" s="49" t="n">
        <v>44477</v>
      </c>
      <c r="P3" s="49" t="n">
        <v>44479</v>
      </c>
      <c r="Q3" s="49" t="n">
        <v>44473</v>
      </c>
    </row>
    <row r="4" customFormat="false" ht="42" hidden="false" customHeight="false" outlineLevel="0" collapsed="false">
      <c r="A4" s="48" t="n">
        <v>79786201</v>
      </c>
      <c r="B4" s="49" t="n">
        <v>44270</v>
      </c>
      <c r="C4" s="50" t="s">
        <v>2250</v>
      </c>
      <c r="D4" s="50" t="n">
        <v>1121385</v>
      </c>
      <c r="E4" s="50" t="s">
        <v>2245</v>
      </c>
      <c r="F4" s="50" t="s">
        <v>2254</v>
      </c>
      <c r="G4" s="50" t="n">
        <v>48</v>
      </c>
      <c r="H4" s="50" t="n">
        <v>24</v>
      </c>
      <c r="I4" s="50" t="n">
        <v>1152</v>
      </c>
      <c r="J4" s="50" t="s">
        <v>2247</v>
      </c>
      <c r="K4" s="51" t="n">
        <v>44438</v>
      </c>
      <c r="L4" s="52" t="s">
        <v>2255</v>
      </c>
      <c r="M4" s="52" t="s">
        <v>2253</v>
      </c>
      <c r="N4" s="49" t="n">
        <v>44455</v>
      </c>
      <c r="O4" s="49" t="n">
        <v>44477</v>
      </c>
      <c r="P4" s="49" t="n">
        <v>44479</v>
      </c>
      <c r="Q4" s="49" t="n">
        <v>44473</v>
      </c>
    </row>
    <row r="5" customFormat="false" ht="42" hidden="false" customHeight="false" outlineLevel="0" collapsed="false">
      <c r="A5" s="48" t="n">
        <v>79786201</v>
      </c>
      <c r="B5" s="49" t="n">
        <v>44270</v>
      </c>
      <c r="C5" s="50" t="s">
        <v>2256</v>
      </c>
      <c r="D5" s="50" t="n">
        <v>1123718</v>
      </c>
      <c r="E5" s="50" t="s">
        <v>2245</v>
      </c>
      <c r="F5" s="50" t="s">
        <v>2257</v>
      </c>
      <c r="G5" s="50" t="n">
        <v>45</v>
      </c>
      <c r="H5" s="50" t="n">
        <v>18</v>
      </c>
      <c r="I5" s="50" t="n">
        <v>810</v>
      </c>
      <c r="J5" s="50" t="s">
        <v>2247</v>
      </c>
      <c r="K5" s="51" t="n">
        <v>44438</v>
      </c>
      <c r="L5" s="52" t="s">
        <v>2258</v>
      </c>
      <c r="M5" s="52" t="s">
        <v>2253</v>
      </c>
      <c r="N5" s="49" t="n">
        <v>44455</v>
      </c>
      <c r="O5" s="49" t="n">
        <v>44477</v>
      </c>
      <c r="P5" s="49" t="n">
        <v>44479</v>
      </c>
      <c r="Q5" s="49" t="n">
        <v>44473</v>
      </c>
    </row>
    <row r="6" customFormat="false" ht="42" hidden="false" customHeight="false" outlineLevel="0" collapsed="false">
      <c r="A6" s="48" t="n">
        <v>79786201</v>
      </c>
      <c r="B6" s="49" t="n">
        <v>44270</v>
      </c>
      <c r="C6" s="50" t="s">
        <v>2256</v>
      </c>
      <c r="D6" s="50" t="n">
        <v>1123718</v>
      </c>
      <c r="E6" s="50" t="s">
        <v>2245</v>
      </c>
      <c r="F6" s="50" t="s">
        <v>2259</v>
      </c>
      <c r="G6" s="50" t="n">
        <v>33</v>
      </c>
      <c r="H6" s="50" t="n">
        <v>18</v>
      </c>
      <c r="I6" s="50" t="n">
        <v>594</v>
      </c>
      <c r="J6" s="50" t="s">
        <v>2247</v>
      </c>
      <c r="K6" s="51" t="n">
        <v>44438</v>
      </c>
      <c r="L6" s="52" t="s">
        <v>2260</v>
      </c>
      <c r="M6" s="52" t="s">
        <v>2253</v>
      </c>
      <c r="N6" s="49" t="n">
        <v>44455</v>
      </c>
      <c r="O6" s="49" t="n">
        <v>44477</v>
      </c>
      <c r="P6" s="49" t="n">
        <v>44479</v>
      </c>
      <c r="Q6" s="49" t="n">
        <v>44473</v>
      </c>
    </row>
    <row r="7" customFormat="false" ht="42" hidden="false" customHeight="false" outlineLevel="0" collapsed="false">
      <c r="A7" s="48" t="n">
        <v>79786201</v>
      </c>
      <c r="B7" s="49" t="n">
        <v>44270</v>
      </c>
      <c r="C7" s="50" t="s">
        <v>2256</v>
      </c>
      <c r="D7" s="50" t="n">
        <v>1123718</v>
      </c>
      <c r="E7" s="50" t="s">
        <v>2245</v>
      </c>
      <c r="F7" s="50" t="s">
        <v>2261</v>
      </c>
      <c r="G7" s="50" t="n">
        <v>45</v>
      </c>
      <c r="H7" s="50" t="n">
        <v>18</v>
      </c>
      <c r="I7" s="50" t="n">
        <v>810</v>
      </c>
      <c r="J7" s="50" t="s">
        <v>2247</v>
      </c>
      <c r="K7" s="51" t="n">
        <v>44438</v>
      </c>
      <c r="L7" s="52" t="s">
        <v>2262</v>
      </c>
      <c r="M7" s="52" t="s">
        <v>2253</v>
      </c>
      <c r="N7" s="49" t="n">
        <v>44455</v>
      </c>
      <c r="O7" s="49" t="n">
        <v>44477</v>
      </c>
      <c r="P7" s="49" t="n">
        <v>44479</v>
      </c>
      <c r="Q7" s="49" t="n">
        <v>44473</v>
      </c>
    </row>
    <row r="8" customFormat="false" ht="42" hidden="false" customHeight="false" outlineLevel="0" collapsed="false">
      <c r="A8" s="48" t="n">
        <v>79786201</v>
      </c>
      <c r="B8" s="49" t="n">
        <v>44270</v>
      </c>
      <c r="C8" s="50" t="s">
        <v>2256</v>
      </c>
      <c r="D8" s="50" t="n">
        <v>1123718</v>
      </c>
      <c r="E8" s="50" t="s">
        <v>2245</v>
      </c>
      <c r="F8" s="50" t="s">
        <v>2263</v>
      </c>
      <c r="G8" s="50" t="n">
        <v>33</v>
      </c>
      <c r="H8" s="50" t="n">
        <v>18</v>
      </c>
      <c r="I8" s="50" t="n">
        <v>594</v>
      </c>
      <c r="J8" s="50" t="s">
        <v>2247</v>
      </c>
      <c r="K8" s="51" t="n">
        <v>44438</v>
      </c>
      <c r="L8" s="52" t="s">
        <v>2264</v>
      </c>
      <c r="M8" s="52" t="s">
        <v>2253</v>
      </c>
      <c r="N8" s="49" t="n">
        <v>44455</v>
      </c>
      <c r="O8" s="49" t="n">
        <v>44477</v>
      </c>
      <c r="P8" s="49" t="n">
        <v>44479</v>
      </c>
      <c r="Q8" s="49" t="n">
        <v>44473</v>
      </c>
    </row>
    <row r="9" customFormat="false" ht="28.9" hidden="false" customHeight="false" outlineLevel="0" collapsed="false">
      <c r="A9" s="48" t="n">
        <v>81161653</v>
      </c>
      <c r="B9" s="49" t="n">
        <v>44343</v>
      </c>
      <c r="C9" s="50" t="s">
        <v>2265</v>
      </c>
      <c r="D9" s="50" t="n">
        <v>1104851</v>
      </c>
      <c r="E9" s="50" t="s">
        <v>2245</v>
      </c>
      <c r="F9" s="50" t="s">
        <v>2251</v>
      </c>
      <c r="G9" s="50" t="n">
        <v>34</v>
      </c>
      <c r="H9" s="50" t="n">
        <v>22</v>
      </c>
      <c r="I9" s="50" t="n">
        <v>748</v>
      </c>
      <c r="J9" s="50" t="s">
        <v>2247</v>
      </c>
      <c r="K9" s="53" t="n">
        <v>44424</v>
      </c>
      <c r="L9" s="52" t="s">
        <v>2266</v>
      </c>
      <c r="M9" s="52" t="s">
        <v>2249</v>
      </c>
      <c r="N9" s="49" t="n">
        <v>44428</v>
      </c>
      <c r="O9" s="49" t="n">
        <v>44451</v>
      </c>
      <c r="P9" s="49" t="n">
        <v>44453</v>
      </c>
      <c r="Q9" s="49" t="n">
        <v>44447</v>
      </c>
    </row>
    <row r="10" customFormat="false" ht="28.9" hidden="false" customHeight="false" outlineLevel="0" collapsed="false">
      <c r="A10" s="48" t="n">
        <v>81161653</v>
      </c>
      <c r="B10" s="49" t="n">
        <v>44343</v>
      </c>
      <c r="C10" s="50" t="s">
        <v>2265</v>
      </c>
      <c r="D10" s="50" t="n">
        <v>1104851</v>
      </c>
      <c r="E10" s="50" t="s">
        <v>2245</v>
      </c>
      <c r="F10" s="50" t="s">
        <v>2267</v>
      </c>
      <c r="G10" s="50" t="n">
        <v>31</v>
      </c>
      <c r="H10" s="50" t="n">
        <v>22</v>
      </c>
      <c r="I10" s="50" t="n">
        <v>682</v>
      </c>
      <c r="J10" s="50" t="s">
        <v>2247</v>
      </c>
      <c r="K10" s="53" t="n">
        <v>44424</v>
      </c>
      <c r="L10" s="52" t="s">
        <v>2268</v>
      </c>
      <c r="M10" s="52" t="s">
        <v>2249</v>
      </c>
      <c r="N10" s="49" t="n">
        <v>44428</v>
      </c>
      <c r="O10" s="49" t="n">
        <v>44451</v>
      </c>
      <c r="P10" s="49" t="n">
        <v>44453</v>
      </c>
      <c r="Q10" s="49" t="n">
        <v>44447</v>
      </c>
    </row>
    <row r="11" customFormat="false" ht="28.9" hidden="false" customHeight="false" outlineLevel="0" collapsed="false">
      <c r="A11" s="48" t="n">
        <v>81161653</v>
      </c>
      <c r="B11" s="49" t="n">
        <v>44343</v>
      </c>
      <c r="C11" s="50" t="s">
        <v>2265</v>
      </c>
      <c r="D11" s="50" t="n">
        <v>1104851</v>
      </c>
      <c r="E11" s="50" t="s">
        <v>2245</v>
      </c>
      <c r="F11" s="50" t="s">
        <v>2269</v>
      </c>
      <c r="G11" s="50" t="n">
        <v>30</v>
      </c>
      <c r="H11" s="50" t="n">
        <v>22</v>
      </c>
      <c r="I11" s="50" t="n">
        <v>660</v>
      </c>
      <c r="J11" s="50" t="s">
        <v>2247</v>
      </c>
      <c r="K11" s="53" t="n">
        <v>44424</v>
      </c>
      <c r="L11" s="52" t="s">
        <v>2270</v>
      </c>
      <c r="M11" s="52" t="s">
        <v>2249</v>
      </c>
      <c r="N11" s="49" t="n">
        <v>44428</v>
      </c>
      <c r="O11" s="49" t="n">
        <v>44451</v>
      </c>
      <c r="P11" s="49" t="n">
        <v>44453</v>
      </c>
      <c r="Q11" s="49" t="n">
        <v>44447</v>
      </c>
    </row>
    <row r="12" customFormat="false" ht="28.9" hidden="false" customHeight="false" outlineLevel="0" collapsed="false">
      <c r="A12" s="48" t="n">
        <v>81161653</v>
      </c>
      <c r="B12" s="49" t="n">
        <v>44343</v>
      </c>
      <c r="C12" s="50" t="s">
        <v>2271</v>
      </c>
      <c r="D12" s="50" t="n">
        <v>1104852</v>
      </c>
      <c r="E12" s="50" t="s">
        <v>2245</v>
      </c>
      <c r="F12" s="50" t="s">
        <v>2251</v>
      </c>
      <c r="G12" s="50" t="n">
        <v>34</v>
      </c>
      <c r="H12" s="50" t="n">
        <v>22</v>
      </c>
      <c r="I12" s="50" t="n">
        <v>748</v>
      </c>
      <c r="J12" s="50" t="s">
        <v>2247</v>
      </c>
      <c r="K12" s="53" t="n">
        <v>44424</v>
      </c>
      <c r="L12" s="52" t="s">
        <v>2272</v>
      </c>
      <c r="M12" s="52" t="s">
        <v>2249</v>
      </c>
      <c r="N12" s="49" t="n">
        <v>44428</v>
      </c>
      <c r="O12" s="49" t="n">
        <v>44451</v>
      </c>
      <c r="P12" s="49" t="n">
        <v>44453</v>
      </c>
      <c r="Q12" s="49" t="n">
        <v>44447</v>
      </c>
    </row>
    <row r="13" customFormat="false" ht="28.9" hidden="false" customHeight="false" outlineLevel="0" collapsed="false">
      <c r="A13" s="48" t="n">
        <v>81161653</v>
      </c>
      <c r="B13" s="49" t="n">
        <v>44343</v>
      </c>
      <c r="C13" s="50" t="s">
        <v>2271</v>
      </c>
      <c r="D13" s="50" t="n">
        <v>1104852</v>
      </c>
      <c r="E13" s="50" t="s">
        <v>2245</v>
      </c>
      <c r="F13" s="50" t="s">
        <v>2267</v>
      </c>
      <c r="G13" s="50" t="n">
        <v>34</v>
      </c>
      <c r="H13" s="50" t="n">
        <v>22</v>
      </c>
      <c r="I13" s="50" t="n">
        <v>748</v>
      </c>
      <c r="J13" s="50" t="s">
        <v>2247</v>
      </c>
      <c r="K13" s="53" t="n">
        <v>44424</v>
      </c>
      <c r="L13" s="52" t="s">
        <v>2273</v>
      </c>
      <c r="M13" s="52" t="s">
        <v>2249</v>
      </c>
      <c r="N13" s="49" t="n">
        <v>44428</v>
      </c>
      <c r="O13" s="49" t="n">
        <v>44451</v>
      </c>
      <c r="P13" s="49" t="n">
        <v>44453</v>
      </c>
      <c r="Q13" s="49" t="n">
        <v>44447</v>
      </c>
    </row>
    <row r="14" customFormat="false" ht="28.9" hidden="false" customHeight="false" outlineLevel="0" collapsed="false">
      <c r="A14" s="48" t="n">
        <v>81161653</v>
      </c>
      <c r="B14" s="49" t="n">
        <v>44343</v>
      </c>
      <c r="C14" s="50" t="s">
        <v>2271</v>
      </c>
      <c r="D14" s="50" t="n">
        <v>1104852</v>
      </c>
      <c r="E14" s="50" t="s">
        <v>2245</v>
      </c>
      <c r="F14" s="50" t="s">
        <v>2269</v>
      </c>
      <c r="G14" s="50" t="n">
        <v>30</v>
      </c>
      <c r="H14" s="50" t="n">
        <v>22</v>
      </c>
      <c r="I14" s="50" t="n">
        <v>660</v>
      </c>
      <c r="J14" s="50" t="s">
        <v>2247</v>
      </c>
      <c r="K14" s="53" t="n">
        <v>44424</v>
      </c>
      <c r="L14" s="52" t="s">
        <v>2274</v>
      </c>
      <c r="M14" s="52" t="s">
        <v>2249</v>
      </c>
      <c r="N14" s="49" t="n">
        <v>44428</v>
      </c>
      <c r="O14" s="49" t="n">
        <v>44451</v>
      </c>
      <c r="P14" s="49" t="n">
        <v>44453</v>
      </c>
      <c r="Q14" s="49" t="n">
        <v>44447</v>
      </c>
    </row>
    <row r="15" customFormat="false" ht="28.9" hidden="false" customHeight="false" outlineLevel="0" collapsed="false">
      <c r="A15" s="48" t="n">
        <v>81161653</v>
      </c>
      <c r="B15" s="49" t="n">
        <v>44343</v>
      </c>
      <c r="C15" s="50" t="s">
        <v>2275</v>
      </c>
      <c r="D15" s="50" t="n">
        <v>1109121</v>
      </c>
      <c r="E15" s="50" t="s">
        <v>2245</v>
      </c>
      <c r="F15" s="50" t="s">
        <v>2251</v>
      </c>
      <c r="G15" s="50" t="n">
        <v>27</v>
      </c>
      <c r="H15" s="50" t="n">
        <v>22</v>
      </c>
      <c r="I15" s="50" t="n">
        <v>594</v>
      </c>
      <c r="J15" s="50" t="s">
        <v>2247</v>
      </c>
      <c r="K15" s="53" t="n">
        <v>44419</v>
      </c>
      <c r="L15" s="52" t="s">
        <v>2276</v>
      </c>
      <c r="M15" s="52" t="s">
        <v>2249</v>
      </c>
      <c r="N15" s="49" t="n">
        <v>44428</v>
      </c>
      <c r="O15" s="49" t="n">
        <v>44451</v>
      </c>
      <c r="P15" s="49" t="n">
        <v>44453</v>
      </c>
      <c r="Q15" s="49" t="n">
        <v>44447</v>
      </c>
    </row>
    <row r="16" customFormat="false" ht="28.9" hidden="false" customHeight="false" outlineLevel="0" collapsed="false">
      <c r="A16" s="48" t="n">
        <v>81161653</v>
      </c>
      <c r="B16" s="49" t="n">
        <v>44343</v>
      </c>
      <c r="C16" s="50" t="s">
        <v>2275</v>
      </c>
      <c r="D16" s="50" t="n">
        <v>1109121</v>
      </c>
      <c r="E16" s="50" t="s">
        <v>2245</v>
      </c>
      <c r="F16" s="50" t="s">
        <v>2277</v>
      </c>
      <c r="G16" s="50" t="n">
        <v>27</v>
      </c>
      <c r="H16" s="50" t="n">
        <v>22</v>
      </c>
      <c r="I16" s="50" t="n">
        <v>594</v>
      </c>
      <c r="J16" s="50" t="s">
        <v>2247</v>
      </c>
      <c r="K16" s="53" t="n">
        <v>44419</v>
      </c>
      <c r="L16" s="52" t="s">
        <v>2278</v>
      </c>
      <c r="M16" s="52" t="s">
        <v>2249</v>
      </c>
      <c r="N16" s="49" t="n">
        <v>44428</v>
      </c>
      <c r="O16" s="49" t="n">
        <v>44451</v>
      </c>
      <c r="P16" s="49" t="n">
        <v>44453</v>
      </c>
      <c r="Q16" s="49" t="n">
        <v>44447</v>
      </c>
    </row>
    <row r="17" customFormat="false" ht="28.9" hidden="false" customHeight="false" outlineLevel="0" collapsed="false">
      <c r="A17" s="48" t="n">
        <v>81161653</v>
      </c>
      <c r="B17" s="49" t="n">
        <v>44343</v>
      </c>
      <c r="C17" s="50" t="s">
        <v>2279</v>
      </c>
      <c r="D17" s="50" t="n">
        <v>1113237</v>
      </c>
      <c r="E17" s="50" t="s">
        <v>2245</v>
      </c>
      <c r="F17" s="50" t="s">
        <v>2251</v>
      </c>
      <c r="G17" s="50" t="n">
        <v>20</v>
      </c>
      <c r="H17" s="50" t="n">
        <v>28</v>
      </c>
      <c r="I17" s="50" t="n">
        <v>560</v>
      </c>
      <c r="J17" s="50" t="s">
        <v>2247</v>
      </c>
      <c r="K17" s="53" t="n">
        <v>44411</v>
      </c>
      <c r="L17" s="52" t="s">
        <v>2280</v>
      </c>
      <c r="M17" s="52" t="s">
        <v>2249</v>
      </c>
      <c r="N17" s="49" t="n">
        <v>44428</v>
      </c>
      <c r="O17" s="49" t="n">
        <v>44451</v>
      </c>
      <c r="P17" s="49" t="n">
        <v>44453</v>
      </c>
      <c r="Q17" s="49" t="n">
        <v>44447</v>
      </c>
    </row>
    <row r="18" customFormat="false" ht="52.15" hidden="false" customHeight="false" outlineLevel="0" collapsed="false">
      <c r="A18" s="48" t="n">
        <v>81161653</v>
      </c>
      <c r="B18" s="49" t="n">
        <v>44343</v>
      </c>
      <c r="C18" s="50" t="s">
        <v>2281</v>
      </c>
      <c r="D18" s="50" t="n">
        <v>1117513</v>
      </c>
      <c r="E18" s="50" t="s">
        <v>2245</v>
      </c>
      <c r="F18" s="50" t="s">
        <v>2282</v>
      </c>
      <c r="G18" s="50" t="n">
        <v>6</v>
      </c>
      <c r="H18" s="50" t="n">
        <v>61</v>
      </c>
      <c r="I18" s="50" t="n">
        <v>366</v>
      </c>
      <c r="J18" s="50" t="s">
        <v>2247</v>
      </c>
      <c r="K18" s="53" t="n">
        <v>44452</v>
      </c>
      <c r="L18" s="52" t="s">
        <v>2283</v>
      </c>
      <c r="M18" s="52" t="s">
        <v>2284</v>
      </c>
      <c r="N18" s="49" t="n">
        <v>44470</v>
      </c>
      <c r="O18" s="49" t="n">
        <v>44490</v>
      </c>
      <c r="P18" s="49" t="n">
        <v>44492</v>
      </c>
      <c r="Q18" s="49" t="n">
        <v>44486</v>
      </c>
    </row>
    <row r="19" customFormat="false" ht="42" hidden="false" customHeight="false" outlineLevel="0" collapsed="false">
      <c r="A19" s="48" t="n">
        <v>81161653</v>
      </c>
      <c r="B19" s="49" t="n">
        <v>44343</v>
      </c>
      <c r="C19" s="50" t="s">
        <v>2285</v>
      </c>
      <c r="D19" s="50" t="n">
        <v>1117515</v>
      </c>
      <c r="E19" s="50" t="s">
        <v>2245</v>
      </c>
      <c r="F19" s="50" t="s">
        <v>2286</v>
      </c>
      <c r="G19" s="50" t="n">
        <v>20</v>
      </c>
      <c r="H19" s="50" t="n">
        <v>26</v>
      </c>
      <c r="I19" s="50" t="n">
        <v>520</v>
      </c>
      <c r="J19" s="50" t="s">
        <v>2247</v>
      </c>
      <c r="K19" s="53" t="n">
        <v>44409</v>
      </c>
      <c r="L19" s="52" t="s">
        <v>2287</v>
      </c>
      <c r="M19" s="52" t="s">
        <v>2249</v>
      </c>
      <c r="N19" s="49" t="n">
        <v>44428</v>
      </c>
      <c r="O19" s="49" t="n">
        <v>44451</v>
      </c>
      <c r="P19" s="49" t="n">
        <v>44453</v>
      </c>
      <c r="Q19" s="49" t="n">
        <v>44447</v>
      </c>
    </row>
    <row r="20" customFormat="false" ht="42" hidden="false" customHeight="false" outlineLevel="0" collapsed="false">
      <c r="A20" s="48" t="n">
        <v>81161653</v>
      </c>
      <c r="B20" s="49" t="n">
        <v>44343</v>
      </c>
      <c r="C20" s="50" t="s">
        <v>2288</v>
      </c>
      <c r="D20" s="50" t="n">
        <v>1117734</v>
      </c>
      <c r="E20" s="50" t="s">
        <v>2245</v>
      </c>
      <c r="F20" s="50" t="s">
        <v>2251</v>
      </c>
      <c r="G20" s="50" t="n">
        <v>23</v>
      </c>
      <c r="H20" s="50" t="n">
        <v>30</v>
      </c>
      <c r="I20" s="50" t="n">
        <v>690</v>
      </c>
      <c r="J20" s="50" t="s">
        <v>2247</v>
      </c>
      <c r="K20" s="53" t="n">
        <v>44438</v>
      </c>
      <c r="L20" s="52" t="s">
        <v>2289</v>
      </c>
      <c r="M20" s="52" t="s">
        <v>2253</v>
      </c>
      <c r="N20" s="49" t="n">
        <v>44455</v>
      </c>
      <c r="O20" s="49" t="n">
        <v>44477</v>
      </c>
      <c r="P20" s="49" t="n">
        <v>44479</v>
      </c>
      <c r="Q20" s="49" t="n">
        <v>44473</v>
      </c>
    </row>
    <row r="21" customFormat="false" ht="42" hidden="false" customHeight="false" outlineLevel="0" collapsed="false">
      <c r="A21" s="48" t="n">
        <v>81161653</v>
      </c>
      <c r="B21" s="49" t="n">
        <v>44343</v>
      </c>
      <c r="C21" s="50" t="s">
        <v>2288</v>
      </c>
      <c r="D21" s="50" t="n">
        <v>1117734</v>
      </c>
      <c r="E21" s="50" t="s">
        <v>2245</v>
      </c>
      <c r="F21" s="50" t="s">
        <v>2267</v>
      </c>
      <c r="G21" s="50" t="n">
        <v>23</v>
      </c>
      <c r="H21" s="50" t="n">
        <v>30</v>
      </c>
      <c r="I21" s="50" t="n">
        <v>690</v>
      </c>
      <c r="J21" s="50" t="s">
        <v>2247</v>
      </c>
      <c r="K21" s="53" t="n">
        <v>44438</v>
      </c>
      <c r="L21" s="52" t="s">
        <v>2290</v>
      </c>
      <c r="M21" s="52" t="s">
        <v>2253</v>
      </c>
      <c r="N21" s="49" t="n">
        <v>44455</v>
      </c>
      <c r="O21" s="49" t="n">
        <v>44477</v>
      </c>
      <c r="P21" s="49" t="n">
        <v>44479</v>
      </c>
      <c r="Q21" s="49" t="n">
        <v>44473</v>
      </c>
    </row>
    <row r="22" customFormat="false" ht="42" hidden="false" customHeight="false" outlineLevel="0" collapsed="false">
      <c r="A22" s="48" t="n">
        <v>81161653</v>
      </c>
      <c r="B22" s="49" t="n">
        <v>44343</v>
      </c>
      <c r="C22" s="50" t="s">
        <v>2288</v>
      </c>
      <c r="D22" s="50" t="n">
        <v>1117734</v>
      </c>
      <c r="E22" s="50" t="s">
        <v>2245</v>
      </c>
      <c r="F22" s="50" t="s">
        <v>2291</v>
      </c>
      <c r="G22" s="50" t="n">
        <v>23</v>
      </c>
      <c r="H22" s="50" t="n">
        <v>30</v>
      </c>
      <c r="I22" s="50" t="n">
        <v>690</v>
      </c>
      <c r="J22" s="50" t="s">
        <v>2247</v>
      </c>
      <c r="K22" s="53" t="n">
        <v>44438</v>
      </c>
      <c r="L22" s="52" t="s">
        <v>2292</v>
      </c>
      <c r="M22" s="52" t="s">
        <v>2253</v>
      </c>
      <c r="N22" s="49" t="n">
        <v>44455</v>
      </c>
      <c r="O22" s="49" t="n">
        <v>44477</v>
      </c>
      <c r="P22" s="49" t="n">
        <v>44479</v>
      </c>
      <c r="Q22" s="49" t="n">
        <v>44473</v>
      </c>
    </row>
    <row r="23" customFormat="false" ht="42" hidden="false" customHeight="false" outlineLevel="0" collapsed="false">
      <c r="A23" s="48" t="n">
        <v>81161653</v>
      </c>
      <c r="B23" s="49" t="n">
        <v>44343</v>
      </c>
      <c r="C23" s="50" t="s">
        <v>2288</v>
      </c>
      <c r="D23" s="50" t="n">
        <v>1117734</v>
      </c>
      <c r="E23" s="50" t="s">
        <v>2245</v>
      </c>
      <c r="F23" s="50" t="s">
        <v>2293</v>
      </c>
      <c r="G23" s="50" t="n">
        <v>26</v>
      </c>
      <c r="H23" s="50" t="n">
        <v>30</v>
      </c>
      <c r="I23" s="50" t="n">
        <v>780</v>
      </c>
      <c r="J23" s="50" t="s">
        <v>2247</v>
      </c>
      <c r="K23" s="53" t="n">
        <v>44438</v>
      </c>
      <c r="L23" s="52" t="s">
        <v>2294</v>
      </c>
      <c r="M23" s="52" t="s">
        <v>2253</v>
      </c>
      <c r="N23" s="49" t="n">
        <v>44455</v>
      </c>
      <c r="O23" s="49" t="n">
        <v>44477</v>
      </c>
      <c r="P23" s="49" t="n">
        <v>44479</v>
      </c>
      <c r="Q23" s="49" t="n">
        <v>44473</v>
      </c>
    </row>
    <row r="24" customFormat="false" ht="52.15" hidden="false" customHeight="false" outlineLevel="0" collapsed="false">
      <c r="A24" s="48" t="n">
        <v>81161653</v>
      </c>
      <c r="B24" s="49" t="n">
        <v>44343</v>
      </c>
      <c r="C24" s="50" t="s">
        <v>2295</v>
      </c>
      <c r="D24" s="50" t="n">
        <v>1117735</v>
      </c>
      <c r="E24" s="50" t="s">
        <v>2245</v>
      </c>
      <c r="F24" s="50" t="s">
        <v>2251</v>
      </c>
      <c r="G24" s="50" t="n">
        <v>19</v>
      </c>
      <c r="H24" s="50" t="n">
        <v>20</v>
      </c>
      <c r="I24" s="50" t="n">
        <v>380</v>
      </c>
      <c r="J24" s="50" t="s">
        <v>2247</v>
      </c>
      <c r="K24" s="53" t="n">
        <v>44438</v>
      </c>
      <c r="L24" s="52" t="s">
        <v>2296</v>
      </c>
      <c r="M24" s="52" t="s">
        <v>2253</v>
      </c>
      <c r="N24" s="49" t="n">
        <v>44455</v>
      </c>
      <c r="O24" s="49" t="n">
        <v>44477</v>
      </c>
      <c r="P24" s="49" t="n">
        <v>44479</v>
      </c>
      <c r="Q24" s="49" t="n">
        <v>44473</v>
      </c>
    </row>
    <row r="25" customFormat="false" ht="52.15" hidden="false" customHeight="false" outlineLevel="0" collapsed="false">
      <c r="A25" s="48" t="n">
        <v>81161653</v>
      </c>
      <c r="B25" s="49" t="n">
        <v>44343</v>
      </c>
      <c r="C25" s="50" t="s">
        <v>2295</v>
      </c>
      <c r="D25" s="50" t="n">
        <v>1117735</v>
      </c>
      <c r="E25" s="50" t="s">
        <v>2245</v>
      </c>
      <c r="F25" s="50" t="s">
        <v>2297</v>
      </c>
      <c r="G25" s="50" t="n">
        <v>19</v>
      </c>
      <c r="H25" s="50" t="n">
        <v>20</v>
      </c>
      <c r="I25" s="50" t="n">
        <v>380</v>
      </c>
      <c r="J25" s="50" t="s">
        <v>2247</v>
      </c>
      <c r="K25" s="53" t="n">
        <v>44438</v>
      </c>
      <c r="L25" s="52" t="s">
        <v>2298</v>
      </c>
      <c r="M25" s="52" t="s">
        <v>2253</v>
      </c>
      <c r="N25" s="49" t="n">
        <v>44455</v>
      </c>
      <c r="O25" s="49" t="n">
        <v>44477</v>
      </c>
      <c r="P25" s="49" t="n">
        <v>44479</v>
      </c>
      <c r="Q25" s="49" t="n">
        <v>44473</v>
      </c>
    </row>
    <row r="26" customFormat="false" ht="52.15" hidden="false" customHeight="false" outlineLevel="0" collapsed="false">
      <c r="A26" s="48" t="n">
        <v>81161653</v>
      </c>
      <c r="B26" s="49" t="n">
        <v>44343</v>
      </c>
      <c r="C26" s="50" t="s">
        <v>2295</v>
      </c>
      <c r="D26" s="50" t="n">
        <v>1117735</v>
      </c>
      <c r="E26" s="50" t="s">
        <v>2245</v>
      </c>
      <c r="F26" s="50" t="s">
        <v>2291</v>
      </c>
      <c r="G26" s="50" t="n">
        <v>18</v>
      </c>
      <c r="H26" s="50" t="n">
        <v>20</v>
      </c>
      <c r="I26" s="50" t="n">
        <v>360</v>
      </c>
      <c r="J26" s="50" t="s">
        <v>2247</v>
      </c>
      <c r="K26" s="53" t="n">
        <v>44438</v>
      </c>
      <c r="L26" s="52" t="s">
        <v>2299</v>
      </c>
      <c r="M26" s="52" t="s">
        <v>2253</v>
      </c>
      <c r="N26" s="49" t="n">
        <v>44455</v>
      </c>
      <c r="O26" s="49" t="n">
        <v>44477</v>
      </c>
      <c r="P26" s="49" t="n">
        <v>44479</v>
      </c>
      <c r="Q26" s="49" t="n">
        <v>44473</v>
      </c>
    </row>
    <row r="27" customFormat="false" ht="52.15" hidden="false" customHeight="false" outlineLevel="0" collapsed="false">
      <c r="A27" s="48" t="n">
        <v>81161653</v>
      </c>
      <c r="B27" s="49" t="n">
        <v>44343</v>
      </c>
      <c r="C27" s="50" t="s">
        <v>2295</v>
      </c>
      <c r="D27" s="50" t="n">
        <v>1117735</v>
      </c>
      <c r="E27" s="50" t="s">
        <v>2245</v>
      </c>
      <c r="F27" s="50" t="s">
        <v>2293</v>
      </c>
      <c r="G27" s="50" t="n">
        <v>26</v>
      </c>
      <c r="H27" s="50" t="n">
        <v>20</v>
      </c>
      <c r="I27" s="50" t="n">
        <v>520</v>
      </c>
      <c r="J27" s="50" t="s">
        <v>2247</v>
      </c>
      <c r="K27" s="53" t="n">
        <v>44438</v>
      </c>
      <c r="L27" s="52" t="s">
        <v>2300</v>
      </c>
      <c r="M27" s="52" t="s">
        <v>2253</v>
      </c>
      <c r="N27" s="49" t="n">
        <v>44455</v>
      </c>
      <c r="O27" s="49" t="n">
        <v>44477</v>
      </c>
      <c r="P27" s="49" t="n">
        <v>44479</v>
      </c>
      <c r="Q27" s="49" t="n">
        <v>44473</v>
      </c>
    </row>
    <row r="28" customFormat="false" ht="42" hidden="false" customHeight="false" outlineLevel="0" collapsed="false">
      <c r="A28" s="48" t="n">
        <v>81161653</v>
      </c>
      <c r="B28" s="49" t="n">
        <v>44343</v>
      </c>
      <c r="C28" s="50" t="s">
        <v>2301</v>
      </c>
      <c r="D28" s="50" t="n">
        <v>1117736</v>
      </c>
      <c r="E28" s="50" t="s">
        <v>2245</v>
      </c>
      <c r="F28" s="50" t="s">
        <v>2251</v>
      </c>
      <c r="G28" s="50" t="n">
        <v>40</v>
      </c>
      <c r="H28" s="50" t="n">
        <v>24</v>
      </c>
      <c r="I28" s="50" t="n">
        <v>960</v>
      </c>
      <c r="J28" s="50" t="s">
        <v>2247</v>
      </c>
      <c r="K28" s="53" t="n">
        <v>44445</v>
      </c>
      <c r="L28" s="52" t="s">
        <v>2302</v>
      </c>
      <c r="M28" s="52" t="s">
        <v>2253</v>
      </c>
      <c r="N28" s="49" t="n">
        <v>44455</v>
      </c>
      <c r="O28" s="49" t="n">
        <v>44477</v>
      </c>
      <c r="P28" s="49" t="n">
        <v>44479</v>
      </c>
      <c r="Q28" s="49" t="n">
        <v>44473</v>
      </c>
    </row>
    <row r="29" customFormat="false" ht="42" hidden="false" customHeight="false" outlineLevel="0" collapsed="false">
      <c r="A29" s="48" t="n">
        <v>81161653</v>
      </c>
      <c r="B29" s="49" t="n">
        <v>44343</v>
      </c>
      <c r="C29" s="50" t="s">
        <v>2301</v>
      </c>
      <c r="D29" s="50" t="n">
        <v>1117736</v>
      </c>
      <c r="E29" s="50" t="s">
        <v>2245</v>
      </c>
      <c r="F29" s="50" t="s">
        <v>2297</v>
      </c>
      <c r="G29" s="50" t="n">
        <v>43</v>
      </c>
      <c r="H29" s="50" t="n">
        <v>24</v>
      </c>
      <c r="I29" s="50" t="n">
        <v>1032</v>
      </c>
      <c r="J29" s="50" t="s">
        <v>2247</v>
      </c>
      <c r="K29" s="53" t="n">
        <v>44470</v>
      </c>
      <c r="L29" s="52" t="s">
        <v>2303</v>
      </c>
      <c r="M29" s="52" t="s">
        <v>2284</v>
      </c>
      <c r="N29" s="49" t="n">
        <v>44470</v>
      </c>
      <c r="O29" s="49" t="n">
        <v>44490</v>
      </c>
      <c r="P29" s="49" t="n">
        <v>44492</v>
      </c>
      <c r="Q29" s="49" t="n">
        <v>44486</v>
      </c>
    </row>
    <row r="30" customFormat="false" ht="42" hidden="false" customHeight="false" outlineLevel="0" collapsed="false">
      <c r="A30" s="48" t="n">
        <v>81161653</v>
      </c>
      <c r="B30" s="49" t="n">
        <v>44343</v>
      </c>
      <c r="C30" s="50" t="s">
        <v>2301</v>
      </c>
      <c r="D30" s="50" t="n">
        <v>1117736</v>
      </c>
      <c r="E30" s="50" t="s">
        <v>2245</v>
      </c>
      <c r="F30" s="50" t="s">
        <v>2267</v>
      </c>
      <c r="G30" s="50" t="n">
        <v>41</v>
      </c>
      <c r="H30" s="50" t="n">
        <v>24</v>
      </c>
      <c r="I30" s="50" t="n">
        <v>984</v>
      </c>
      <c r="J30" s="50" t="s">
        <v>2247</v>
      </c>
      <c r="K30" s="53" t="n">
        <v>44445</v>
      </c>
      <c r="L30" s="52" t="s">
        <v>2304</v>
      </c>
      <c r="M30" s="52" t="s">
        <v>2253</v>
      </c>
      <c r="N30" s="49" t="n">
        <v>44455</v>
      </c>
      <c r="O30" s="49" t="n">
        <v>44477</v>
      </c>
      <c r="P30" s="49" t="n">
        <v>44479</v>
      </c>
      <c r="Q30" s="49" t="n">
        <v>44473</v>
      </c>
    </row>
    <row r="31" customFormat="false" ht="42" hidden="false" customHeight="false" outlineLevel="0" collapsed="false">
      <c r="A31" s="48" t="n">
        <v>81161653</v>
      </c>
      <c r="B31" s="49" t="n">
        <v>44343</v>
      </c>
      <c r="C31" s="50" t="s">
        <v>2301</v>
      </c>
      <c r="D31" s="50" t="n">
        <v>1117736</v>
      </c>
      <c r="E31" s="50" t="s">
        <v>2245</v>
      </c>
      <c r="F31" s="50" t="s">
        <v>2291</v>
      </c>
      <c r="G31" s="50" t="n">
        <v>28</v>
      </c>
      <c r="H31" s="50" t="n">
        <v>24</v>
      </c>
      <c r="I31" s="50" t="n">
        <v>672</v>
      </c>
      <c r="J31" s="50" t="s">
        <v>2247</v>
      </c>
      <c r="K31" s="53" t="n">
        <v>44445</v>
      </c>
      <c r="L31" s="52" t="s">
        <v>2305</v>
      </c>
      <c r="M31" s="52" t="s">
        <v>2253</v>
      </c>
      <c r="N31" s="49" t="n">
        <v>44455</v>
      </c>
      <c r="O31" s="49" t="n">
        <v>44477</v>
      </c>
      <c r="P31" s="49" t="n">
        <v>44479</v>
      </c>
      <c r="Q31" s="49" t="n">
        <v>44473</v>
      </c>
    </row>
    <row r="32" customFormat="false" ht="42" hidden="false" customHeight="false" outlineLevel="0" collapsed="false">
      <c r="A32" s="48" t="n">
        <v>81161653</v>
      </c>
      <c r="B32" s="49" t="n">
        <v>44343</v>
      </c>
      <c r="C32" s="50" t="s">
        <v>2301</v>
      </c>
      <c r="D32" s="50" t="n">
        <v>1117736</v>
      </c>
      <c r="E32" s="50" t="s">
        <v>2245</v>
      </c>
      <c r="F32" s="50" t="s">
        <v>2293</v>
      </c>
      <c r="G32" s="50" t="n">
        <v>48</v>
      </c>
      <c r="H32" s="50" t="n">
        <v>24</v>
      </c>
      <c r="I32" s="50" t="n">
        <v>1152</v>
      </c>
      <c r="J32" s="50" t="s">
        <v>2247</v>
      </c>
      <c r="K32" s="53" t="n">
        <v>44445</v>
      </c>
      <c r="L32" s="52" t="s">
        <v>2306</v>
      </c>
      <c r="M32" s="52" t="s">
        <v>2253</v>
      </c>
      <c r="N32" s="49" t="n">
        <v>44455</v>
      </c>
      <c r="O32" s="49" t="n">
        <v>44477</v>
      </c>
      <c r="P32" s="49" t="n">
        <v>44479</v>
      </c>
      <c r="Q32" s="49" t="n">
        <v>44473</v>
      </c>
    </row>
    <row r="33" customFormat="false" ht="52.5" hidden="false" customHeight="false" outlineLevel="0" collapsed="false">
      <c r="A33" s="48" t="n">
        <v>81161653</v>
      </c>
      <c r="B33" s="49" t="n">
        <v>44343</v>
      </c>
      <c r="C33" s="50" t="s">
        <v>2307</v>
      </c>
      <c r="D33" s="50" t="n">
        <v>1117739</v>
      </c>
      <c r="E33" s="50" t="s">
        <v>2245</v>
      </c>
      <c r="F33" s="50" t="s">
        <v>2251</v>
      </c>
      <c r="G33" s="50" t="n">
        <v>19</v>
      </c>
      <c r="H33" s="50" t="n">
        <v>31</v>
      </c>
      <c r="I33" s="50" t="n">
        <v>589</v>
      </c>
      <c r="J33" s="50" t="s">
        <v>2247</v>
      </c>
      <c r="K33" s="53" t="n">
        <v>44409</v>
      </c>
      <c r="L33" s="52" t="s">
        <v>2308</v>
      </c>
      <c r="M33" s="52" t="s">
        <v>2249</v>
      </c>
      <c r="N33" s="49" t="n">
        <v>44428</v>
      </c>
      <c r="O33" s="49" t="n">
        <v>44451</v>
      </c>
      <c r="P33" s="49" t="n">
        <v>44453</v>
      </c>
      <c r="Q33" s="49" t="n">
        <v>44447</v>
      </c>
    </row>
    <row r="34" customFormat="false" ht="52.15" hidden="false" customHeight="false" outlineLevel="0" collapsed="false">
      <c r="A34" s="48" t="n">
        <v>81161653</v>
      </c>
      <c r="B34" s="49" t="n">
        <v>44343</v>
      </c>
      <c r="C34" s="50" t="s">
        <v>2307</v>
      </c>
      <c r="D34" s="50" t="n">
        <v>1117739</v>
      </c>
      <c r="E34" s="50" t="s">
        <v>2245</v>
      </c>
      <c r="F34" s="50" t="s">
        <v>2297</v>
      </c>
      <c r="G34" s="50" t="n">
        <v>19</v>
      </c>
      <c r="H34" s="50" t="n">
        <v>31</v>
      </c>
      <c r="I34" s="50" t="n">
        <v>589</v>
      </c>
      <c r="J34" s="50" t="s">
        <v>2247</v>
      </c>
      <c r="K34" s="53" t="n">
        <v>44438</v>
      </c>
      <c r="L34" s="52" t="s">
        <v>2309</v>
      </c>
      <c r="M34" s="52" t="s">
        <v>2253</v>
      </c>
      <c r="N34" s="49" t="n">
        <v>44455</v>
      </c>
      <c r="O34" s="49" t="n">
        <v>44477</v>
      </c>
      <c r="P34" s="49" t="n">
        <v>44479</v>
      </c>
      <c r="Q34" s="49" t="n">
        <v>44473</v>
      </c>
    </row>
    <row r="35" customFormat="false" ht="52.15" hidden="false" customHeight="false" outlineLevel="0" collapsed="false">
      <c r="A35" s="48" t="n">
        <v>81161653</v>
      </c>
      <c r="B35" s="49" t="n">
        <v>44343</v>
      </c>
      <c r="C35" s="50" t="s">
        <v>2307</v>
      </c>
      <c r="D35" s="50" t="n">
        <v>1117739</v>
      </c>
      <c r="E35" s="50" t="s">
        <v>2245</v>
      </c>
      <c r="F35" s="50" t="s">
        <v>2291</v>
      </c>
      <c r="G35" s="50" t="n">
        <v>16</v>
      </c>
      <c r="H35" s="50" t="n">
        <v>31</v>
      </c>
      <c r="I35" s="50" t="n">
        <v>496</v>
      </c>
      <c r="J35" s="50" t="s">
        <v>2247</v>
      </c>
      <c r="K35" s="53" t="n">
        <v>44438</v>
      </c>
      <c r="L35" s="52" t="s">
        <v>2310</v>
      </c>
      <c r="M35" s="52" t="s">
        <v>2253</v>
      </c>
      <c r="N35" s="49" t="n">
        <v>44455</v>
      </c>
      <c r="O35" s="49" t="n">
        <v>44477</v>
      </c>
      <c r="P35" s="49" t="n">
        <v>44479</v>
      </c>
      <c r="Q35" s="49" t="n">
        <v>44473</v>
      </c>
    </row>
    <row r="36" customFormat="false" ht="42" hidden="false" customHeight="false" outlineLevel="0" collapsed="false">
      <c r="A36" s="48" t="n">
        <v>81161653</v>
      </c>
      <c r="B36" s="49" t="n">
        <v>44343</v>
      </c>
      <c r="C36" s="50" t="s">
        <v>2311</v>
      </c>
      <c r="D36" s="50" t="n">
        <v>1117741</v>
      </c>
      <c r="E36" s="50" t="s">
        <v>2245</v>
      </c>
      <c r="F36" s="50" t="s">
        <v>2251</v>
      </c>
      <c r="G36" s="50" t="n">
        <v>27</v>
      </c>
      <c r="H36" s="50" t="n">
        <v>33</v>
      </c>
      <c r="I36" s="50" t="n">
        <v>891</v>
      </c>
      <c r="J36" s="50" t="s">
        <v>2247</v>
      </c>
      <c r="K36" s="53" t="n">
        <v>44419</v>
      </c>
      <c r="L36" s="52" t="s">
        <v>2312</v>
      </c>
      <c r="M36" s="52" t="s">
        <v>2249</v>
      </c>
      <c r="N36" s="49" t="n">
        <v>44428</v>
      </c>
      <c r="O36" s="49" t="n">
        <v>44451</v>
      </c>
      <c r="P36" s="49" t="n">
        <v>44453</v>
      </c>
      <c r="Q36" s="49" t="n">
        <v>44447</v>
      </c>
    </row>
    <row r="37" customFormat="false" ht="42" hidden="false" customHeight="false" outlineLevel="0" collapsed="false">
      <c r="A37" s="48" t="n">
        <v>81161653</v>
      </c>
      <c r="B37" s="49" t="n">
        <v>44343</v>
      </c>
      <c r="C37" s="50" t="s">
        <v>2311</v>
      </c>
      <c r="D37" s="50" t="n">
        <v>1117741</v>
      </c>
      <c r="E37" s="50" t="s">
        <v>2245</v>
      </c>
      <c r="F37" s="50" t="s">
        <v>2313</v>
      </c>
      <c r="G37" s="50" t="n">
        <v>20</v>
      </c>
      <c r="H37" s="50" t="n">
        <v>33</v>
      </c>
      <c r="I37" s="50" t="n">
        <v>660</v>
      </c>
      <c r="J37" s="50" t="s">
        <v>2247</v>
      </c>
      <c r="K37" s="53" t="n">
        <v>44419</v>
      </c>
      <c r="L37" s="52" t="s">
        <v>2314</v>
      </c>
      <c r="M37" s="52" t="s">
        <v>2249</v>
      </c>
      <c r="N37" s="49" t="n">
        <v>44428</v>
      </c>
      <c r="O37" s="49" t="n">
        <v>44451</v>
      </c>
      <c r="P37" s="49" t="n">
        <v>44453</v>
      </c>
      <c r="Q37" s="49" t="n">
        <v>44447</v>
      </c>
    </row>
    <row r="38" customFormat="false" ht="42" hidden="false" customHeight="false" outlineLevel="0" collapsed="false">
      <c r="A38" s="48" t="n">
        <v>81161653</v>
      </c>
      <c r="B38" s="49" t="n">
        <v>44343</v>
      </c>
      <c r="C38" s="50" t="s">
        <v>2311</v>
      </c>
      <c r="D38" s="50" t="n">
        <v>1117741</v>
      </c>
      <c r="E38" s="50" t="s">
        <v>2245</v>
      </c>
      <c r="F38" s="50" t="s">
        <v>2315</v>
      </c>
      <c r="G38" s="50" t="n">
        <v>25</v>
      </c>
      <c r="H38" s="50" t="n">
        <v>33</v>
      </c>
      <c r="I38" s="50" t="n">
        <v>825</v>
      </c>
      <c r="J38" s="50" t="s">
        <v>2247</v>
      </c>
      <c r="K38" s="53" t="n">
        <v>44409</v>
      </c>
      <c r="L38" s="52" t="s">
        <v>2316</v>
      </c>
      <c r="M38" s="52" t="s">
        <v>2249</v>
      </c>
      <c r="N38" s="49" t="n">
        <v>44428</v>
      </c>
      <c r="O38" s="49" t="n">
        <v>44451</v>
      </c>
      <c r="P38" s="49" t="n">
        <v>44453</v>
      </c>
      <c r="Q38" s="49" t="n">
        <v>44447</v>
      </c>
    </row>
    <row r="39" customFormat="false" ht="42" hidden="false" customHeight="false" outlineLevel="0" collapsed="false">
      <c r="A39" s="48" t="n">
        <v>81161653</v>
      </c>
      <c r="B39" s="49" t="n">
        <v>44343</v>
      </c>
      <c r="C39" s="50" t="s">
        <v>2317</v>
      </c>
      <c r="D39" s="50" t="n">
        <v>1121380</v>
      </c>
      <c r="E39" s="50" t="s">
        <v>2245</v>
      </c>
      <c r="F39" s="50" t="s">
        <v>2277</v>
      </c>
      <c r="G39" s="50" t="n">
        <v>20</v>
      </c>
      <c r="H39" s="50" t="n">
        <v>23</v>
      </c>
      <c r="I39" s="50" t="n">
        <v>460</v>
      </c>
      <c r="J39" s="50" t="s">
        <v>2247</v>
      </c>
      <c r="K39" s="53" t="n">
        <v>44419</v>
      </c>
      <c r="L39" s="52" t="s">
        <v>2318</v>
      </c>
      <c r="M39" s="52" t="s">
        <v>2249</v>
      </c>
      <c r="N39" s="49" t="n">
        <v>44428</v>
      </c>
      <c r="O39" s="49" t="n">
        <v>44451</v>
      </c>
      <c r="P39" s="49" t="n">
        <v>44453</v>
      </c>
      <c r="Q39" s="49" t="n">
        <v>44447</v>
      </c>
    </row>
    <row r="40" customFormat="false" ht="42" hidden="false" customHeight="false" outlineLevel="0" collapsed="false">
      <c r="A40" s="48" t="n">
        <v>81161653</v>
      </c>
      <c r="B40" s="49" t="n">
        <v>44343</v>
      </c>
      <c r="C40" s="50" t="s">
        <v>2317</v>
      </c>
      <c r="D40" s="50" t="n">
        <v>1121380</v>
      </c>
      <c r="E40" s="50" t="s">
        <v>2245</v>
      </c>
      <c r="F40" s="50" t="s">
        <v>2254</v>
      </c>
      <c r="G40" s="50" t="n">
        <v>20</v>
      </c>
      <c r="H40" s="50" t="n">
        <v>23</v>
      </c>
      <c r="I40" s="50" t="n">
        <v>460</v>
      </c>
      <c r="J40" s="50" t="s">
        <v>2247</v>
      </c>
      <c r="K40" s="53" t="n">
        <v>44419</v>
      </c>
      <c r="L40" s="52" t="s">
        <v>2319</v>
      </c>
      <c r="M40" s="52" t="s">
        <v>2249</v>
      </c>
      <c r="N40" s="49" t="n">
        <v>44428</v>
      </c>
      <c r="O40" s="49" t="n">
        <v>44451</v>
      </c>
      <c r="P40" s="49" t="n">
        <v>44453</v>
      </c>
      <c r="Q40" s="49" t="n">
        <v>44447</v>
      </c>
    </row>
    <row r="41" customFormat="false" ht="42" hidden="false" customHeight="false" outlineLevel="0" collapsed="false">
      <c r="A41" s="48" t="n">
        <v>81161653</v>
      </c>
      <c r="B41" s="49" t="n">
        <v>44343</v>
      </c>
      <c r="C41" s="50" t="s">
        <v>2317</v>
      </c>
      <c r="D41" s="50" t="n">
        <v>1121380</v>
      </c>
      <c r="E41" s="50" t="s">
        <v>2245</v>
      </c>
      <c r="F41" s="50" t="s">
        <v>2320</v>
      </c>
      <c r="G41" s="50" t="n">
        <v>27</v>
      </c>
      <c r="H41" s="50" t="n">
        <v>23</v>
      </c>
      <c r="I41" s="50" t="n">
        <v>621</v>
      </c>
      <c r="J41" s="50" t="s">
        <v>2247</v>
      </c>
      <c r="K41" s="53" t="n">
        <v>44419</v>
      </c>
      <c r="L41" s="52" t="s">
        <v>2321</v>
      </c>
      <c r="M41" s="52" t="s">
        <v>2249</v>
      </c>
      <c r="N41" s="49" t="n">
        <v>44428</v>
      </c>
      <c r="O41" s="49" t="n">
        <v>44451</v>
      </c>
      <c r="P41" s="49" t="n">
        <v>44453</v>
      </c>
      <c r="Q41" s="49" t="n">
        <v>44447</v>
      </c>
    </row>
    <row r="42" customFormat="false" ht="31.9" hidden="false" customHeight="false" outlineLevel="0" collapsed="false">
      <c r="A42" s="48" t="n">
        <v>81161653</v>
      </c>
      <c r="B42" s="49" t="n">
        <v>44343</v>
      </c>
      <c r="C42" s="50" t="s">
        <v>2322</v>
      </c>
      <c r="D42" s="50" t="n">
        <v>1121386</v>
      </c>
      <c r="E42" s="50" t="s">
        <v>2245</v>
      </c>
      <c r="F42" s="50" t="s">
        <v>2297</v>
      </c>
      <c r="G42" s="50" t="n">
        <v>34</v>
      </c>
      <c r="H42" s="50" t="n">
        <v>27</v>
      </c>
      <c r="I42" s="50" t="n">
        <v>918</v>
      </c>
      <c r="J42" s="50" t="s">
        <v>2247</v>
      </c>
      <c r="K42" s="53" t="n">
        <v>44438</v>
      </c>
      <c r="L42" s="52" t="s">
        <v>2323</v>
      </c>
      <c r="M42" s="52" t="s">
        <v>2253</v>
      </c>
      <c r="N42" s="49" t="n">
        <v>44455</v>
      </c>
      <c r="O42" s="49" t="n">
        <v>44477</v>
      </c>
      <c r="P42" s="49" t="n">
        <v>44479</v>
      </c>
      <c r="Q42" s="49" t="n">
        <v>44473</v>
      </c>
    </row>
    <row r="43" customFormat="false" ht="31.9" hidden="false" customHeight="false" outlineLevel="0" collapsed="false">
      <c r="A43" s="48" t="n">
        <v>81161653</v>
      </c>
      <c r="B43" s="49" t="n">
        <v>44343</v>
      </c>
      <c r="C43" s="50" t="s">
        <v>2322</v>
      </c>
      <c r="D43" s="50" t="n">
        <v>1121386</v>
      </c>
      <c r="E43" s="50" t="s">
        <v>2245</v>
      </c>
      <c r="F43" s="50" t="s">
        <v>2267</v>
      </c>
      <c r="G43" s="50" t="n">
        <v>27</v>
      </c>
      <c r="H43" s="50" t="n">
        <v>27</v>
      </c>
      <c r="I43" s="50" t="n">
        <v>729</v>
      </c>
      <c r="J43" s="50" t="s">
        <v>2247</v>
      </c>
      <c r="K43" s="53" t="n">
        <v>44438</v>
      </c>
      <c r="L43" s="52" t="s">
        <v>2324</v>
      </c>
      <c r="M43" s="52" t="s">
        <v>2253</v>
      </c>
      <c r="N43" s="49" t="n">
        <v>44455</v>
      </c>
      <c r="O43" s="49" t="n">
        <v>44477</v>
      </c>
      <c r="P43" s="49" t="n">
        <v>44479</v>
      </c>
      <c r="Q43" s="49" t="n">
        <v>44473</v>
      </c>
    </row>
    <row r="44" customFormat="false" ht="42" hidden="false" customHeight="false" outlineLevel="0" collapsed="false">
      <c r="A44" s="48" t="n">
        <v>81161653</v>
      </c>
      <c r="B44" s="49" t="n">
        <v>44343</v>
      </c>
      <c r="C44" s="50" t="s">
        <v>2325</v>
      </c>
      <c r="D44" s="50" t="n">
        <v>1121387</v>
      </c>
      <c r="E44" s="50" t="s">
        <v>2245</v>
      </c>
      <c r="F44" s="50" t="s">
        <v>2251</v>
      </c>
      <c r="G44" s="50" t="n">
        <v>55</v>
      </c>
      <c r="H44" s="50" t="n">
        <v>24</v>
      </c>
      <c r="I44" s="50" t="n">
        <v>1320</v>
      </c>
      <c r="J44" s="50" t="s">
        <v>2247</v>
      </c>
      <c r="K44" s="53" t="n">
        <v>44438</v>
      </c>
      <c r="L44" s="52" t="s">
        <v>2326</v>
      </c>
      <c r="M44" s="52" t="s">
        <v>2253</v>
      </c>
      <c r="N44" s="49" t="n">
        <v>44455</v>
      </c>
      <c r="O44" s="49" t="n">
        <v>44477</v>
      </c>
      <c r="P44" s="49" t="n">
        <v>44479</v>
      </c>
      <c r="Q44" s="49" t="n">
        <v>44473</v>
      </c>
    </row>
    <row r="45" customFormat="false" ht="42" hidden="false" customHeight="false" outlineLevel="0" collapsed="false">
      <c r="A45" s="48" t="n">
        <v>81161653</v>
      </c>
      <c r="B45" s="49" t="n">
        <v>44343</v>
      </c>
      <c r="C45" s="50" t="s">
        <v>2325</v>
      </c>
      <c r="D45" s="50" t="n">
        <v>1121387</v>
      </c>
      <c r="E45" s="50" t="s">
        <v>2245</v>
      </c>
      <c r="F45" s="50" t="s">
        <v>2297</v>
      </c>
      <c r="G45" s="50" t="n">
        <v>39</v>
      </c>
      <c r="H45" s="50" t="n">
        <v>24</v>
      </c>
      <c r="I45" s="50" t="n">
        <v>936</v>
      </c>
      <c r="J45" s="50" t="s">
        <v>2247</v>
      </c>
      <c r="K45" s="53" t="n">
        <v>44438</v>
      </c>
      <c r="L45" s="52" t="s">
        <v>2327</v>
      </c>
      <c r="M45" s="52" t="s">
        <v>2253</v>
      </c>
      <c r="N45" s="49" t="n">
        <v>44455</v>
      </c>
      <c r="O45" s="49" t="n">
        <v>44477</v>
      </c>
      <c r="P45" s="49" t="n">
        <v>44479</v>
      </c>
      <c r="Q45" s="49" t="n">
        <v>44473</v>
      </c>
    </row>
    <row r="46" customFormat="false" ht="42" hidden="false" customHeight="false" outlineLevel="0" collapsed="false">
      <c r="A46" s="48" t="n">
        <v>81161653</v>
      </c>
      <c r="B46" s="49" t="n">
        <v>44343</v>
      </c>
      <c r="C46" s="50" t="s">
        <v>2325</v>
      </c>
      <c r="D46" s="50" t="n">
        <v>1121387</v>
      </c>
      <c r="E46" s="50" t="s">
        <v>2245</v>
      </c>
      <c r="F46" s="50" t="s">
        <v>2267</v>
      </c>
      <c r="G46" s="50" t="n">
        <v>42</v>
      </c>
      <c r="H46" s="50" t="n">
        <v>24</v>
      </c>
      <c r="I46" s="50" t="n">
        <v>1008</v>
      </c>
      <c r="J46" s="50" t="s">
        <v>2247</v>
      </c>
      <c r="K46" s="53" t="n">
        <v>44438</v>
      </c>
      <c r="L46" s="52" t="s">
        <v>2328</v>
      </c>
      <c r="M46" s="52" t="s">
        <v>2253</v>
      </c>
      <c r="N46" s="49" t="n">
        <v>44455</v>
      </c>
      <c r="O46" s="49" t="n">
        <v>44477</v>
      </c>
      <c r="P46" s="49" t="n">
        <v>44479</v>
      </c>
      <c r="Q46" s="49" t="n">
        <v>44473</v>
      </c>
    </row>
    <row r="47" customFormat="false" ht="42" hidden="false" customHeight="false" outlineLevel="0" collapsed="false">
      <c r="A47" s="48" t="n">
        <v>81161653</v>
      </c>
      <c r="B47" s="49" t="n">
        <v>44343</v>
      </c>
      <c r="C47" s="50" t="s">
        <v>2329</v>
      </c>
      <c r="D47" s="50" t="n">
        <v>1122150</v>
      </c>
      <c r="E47" s="50" t="s">
        <v>2245</v>
      </c>
      <c r="F47" s="50" t="s">
        <v>2320</v>
      </c>
      <c r="G47" s="50" t="n">
        <v>20</v>
      </c>
      <c r="H47" s="50" t="n">
        <v>42</v>
      </c>
      <c r="I47" s="50" t="n">
        <v>840</v>
      </c>
      <c r="J47" s="50" t="s">
        <v>2247</v>
      </c>
      <c r="K47" s="53" t="n">
        <v>44419</v>
      </c>
      <c r="L47" s="52" t="s">
        <v>2330</v>
      </c>
      <c r="M47" s="52" t="s">
        <v>2249</v>
      </c>
      <c r="N47" s="49" t="n">
        <v>44428</v>
      </c>
      <c r="O47" s="49" t="n">
        <v>44451</v>
      </c>
      <c r="P47" s="49" t="n">
        <v>44453</v>
      </c>
      <c r="Q47" s="49" t="n">
        <v>44447</v>
      </c>
    </row>
    <row r="48" customFormat="false" ht="31.9" hidden="false" customHeight="false" outlineLevel="0" collapsed="false">
      <c r="A48" s="48" t="n">
        <v>81161653</v>
      </c>
      <c r="B48" s="49" t="n">
        <v>44343</v>
      </c>
      <c r="C48" s="50" t="s">
        <v>2331</v>
      </c>
      <c r="D48" s="50" t="n">
        <v>1125157</v>
      </c>
      <c r="E48" s="50" t="s">
        <v>2245</v>
      </c>
      <c r="F48" s="50" t="s">
        <v>2251</v>
      </c>
      <c r="G48" s="50" t="n">
        <v>33</v>
      </c>
      <c r="H48" s="50" t="n">
        <v>20</v>
      </c>
      <c r="I48" s="50" t="n">
        <v>660</v>
      </c>
      <c r="J48" s="50" t="s">
        <v>2247</v>
      </c>
      <c r="K48" s="53" t="n">
        <v>44438</v>
      </c>
      <c r="L48" s="52" t="s">
        <v>2332</v>
      </c>
      <c r="M48" s="52" t="s">
        <v>2253</v>
      </c>
      <c r="N48" s="49" t="n">
        <v>44455</v>
      </c>
      <c r="O48" s="49" t="n">
        <v>44477</v>
      </c>
      <c r="P48" s="49" t="n">
        <v>44479</v>
      </c>
      <c r="Q48" s="49" t="n">
        <v>44473</v>
      </c>
    </row>
    <row r="49" customFormat="false" ht="31.9" hidden="false" customHeight="false" outlineLevel="0" collapsed="false">
      <c r="A49" s="48" t="n">
        <v>81161653</v>
      </c>
      <c r="B49" s="49" t="n">
        <v>44343</v>
      </c>
      <c r="C49" s="50" t="s">
        <v>2331</v>
      </c>
      <c r="D49" s="50" t="n">
        <v>1125157</v>
      </c>
      <c r="E49" s="50" t="s">
        <v>2245</v>
      </c>
      <c r="F49" s="50" t="s">
        <v>2267</v>
      </c>
      <c r="G49" s="50" t="n">
        <v>32</v>
      </c>
      <c r="H49" s="50" t="n">
        <v>20</v>
      </c>
      <c r="I49" s="50" t="n">
        <v>640</v>
      </c>
      <c r="J49" s="50" t="s">
        <v>2247</v>
      </c>
      <c r="K49" s="53" t="n">
        <v>44438</v>
      </c>
      <c r="L49" s="52" t="s">
        <v>2333</v>
      </c>
      <c r="M49" s="52" t="s">
        <v>2253</v>
      </c>
      <c r="N49" s="49" t="n">
        <v>44455</v>
      </c>
      <c r="O49" s="49" t="n">
        <v>44477</v>
      </c>
      <c r="P49" s="49" t="n">
        <v>44479</v>
      </c>
      <c r="Q49" s="49" t="n">
        <v>44473</v>
      </c>
    </row>
    <row r="50" customFormat="false" ht="31.9" hidden="false" customHeight="false" outlineLevel="0" collapsed="false">
      <c r="A50" s="48" t="n">
        <v>81161653</v>
      </c>
      <c r="B50" s="49" t="n">
        <v>44343</v>
      </c>
      <c r="C50" s="50" t="s">
        <v>2331</v>
      </c>
      <c r="D50" s="50" t="n">
        <v>1125157</v>
      </c>
      <c r="E50" s="50" t="s">
        <v>2245</v>
      </c>
      <c r="F50" s="50" t="s">
        <v>2334</v>
      </c>
      <c r="G50" s="50" t="n">
        <v>42</v>
      </c>
      <c r="H50" s="50" t="n">
        <v>20</v>
      </c>
      <c r="I50" s="50" t="n">
        <v>840</v>
      </c>
      <c r="J50" s="50" t="s">
        <v>2247</v>
      </c>
      <c r="K50" s="53" t="n">
        <v>44438</v>
      </c>
      <c r="L50" s="52" t="s">
        <v>2335</v>
      </c>
      <c r="M50" s="52" t="s">
        <v>2253</v>
      </c>
      <c r="N50" s="49" t="n">
        <v>44455</v>
      </c>
      <c r="O50" s="49" t="n">
        <v>44477</v>
      </c>
      <c r="P50" s="49" t="n">
        <v>44479</v>
      </c>
      <c r="Q50" s="49" t="n">
        <v>44473</v>
      </c>
    </row>
    <row r="51" customFormat="false" ht="31.9" hidden="false" customHeight="false" outlineLevel="0" collapsed="false">
      <c r="A51" s="48" t="n">
        <v>81161768</v>
      </c>
      <c r="B51" s="49" t="n">
        <v>44343</v>
      </c>
      <c r="C51" s="50" t="s">
        <v>2336</v>
      </c>
      <c r="D51" s="50" t="n">
        <v>1117730</v>
      </c>
      <c r="E51" s="50" t="s">
        <v>2245</v>
      </c>
      <c r="F51" s="50" t="s">
        <v>2277</v>
      </c>
      <c r="G51" s="50" t="n">
        <v>26</v>
      </c>
      <c r="H51" s="50" t="n">
        <v>24</v>
      </c>
      <c r="I51" s="50" t="n">
        <v>624</v>
      </c>
      <c r="J51" s="50" t="s">
        <v>2247</v>
      </c>
      <c r="K51" s="53" t="n">
        <v>44454</v>
      </c>
      <c r="L51" s="52" t="s">
        <v>2337</v>
      </c>
      <c r="M51" s="52" t="s">
        <v>2284</v>
      </c>
      <c r="N51" s="49" t="n">
        <v>44470</v>
      </c>
      <c r="O51" s="49" t="n">
        <v>44490</v>
      </c>
      <c r="P51" s="49" t="n">
        <v>44492</v>
      </c>
      <c r="Q51" s="49" t="n">
        <v>44486</v>
      </c>
    </row>
    <row r="52" customFormat="false" ht="31.9" hidden="false" customHeight="false" outlineLevel="0" collapsed="false">
      <c r="A52" s="48" t="n">
        <v>81161768</v>
      </c>
      <c r="B52" s="49" t="n">
        <v>44343</v>
      </c>
      <c r="C52" s="50" t="s">
        <v>2336</v>
      </c>
      <c r="D52" s="50" t="n">
        <v>1117730</v>
      </c>
      <c r="E52" s="50" t="s">
        <v>2245</v>
      </c>
      <c r="F52" s="50" t="s">
        <v>2338</v>
      </c>
      <c r="G52" s="50" t="n">
        <v>26</v>
      </c>
      <c r="H52" s="50" t="n">
        <v>24</v>
      </c>
      <c r="I52" s="50" t="n">
        <v>624</v>
      </c>
      <c r="J52" s="50" t="s">
        <v>2247</v>
      </c>
      <c r="K52" s="53" t="n">
        <v>44454</v>
      </c>
      <c r="L52" s="52" t="s">
        <v>2339</v>
      </c>
      <c r="M52" s="52" t="s">
        <v>2284</v>
      </c>
      <c r="N52" s="49" t="n">
        <v>44470</v>
      </c>
      <c r="O52" s="49" t="n">
        <v>44490</v>
      </c>
      <c r="P52" s="49" t="n">
        <v>44492</v>
      </c>
      <c r="Q52" s="49" t="n">
        <v>44486</v>
      </c>
    </row>
    <row r="53" customFormat="false" ht="31.9" hidden="false" customHeight="false" outlineLevel="0" collapsed="false">
      <c r="A53" s="48" t="n">
        <v>81161768</v>
      </c>
      <c r="B53" s="49" t="n">
        <v>44343</v>
      </c>
      <c r="C53" s="50" t="s">
        <v>2340</v>
      </c>
      <c r="D53" s="50" t="n">
        <v>1117732</v>
      </c>
      <c r="E53" s="50" t="s">
        <v>2245</v>
      </c>
      <c r="F53" s="50" t="s">
        <v>2277</v>
      </c>
      <c r="G53" s="50" t="n">
        <v>26</v>
      </c>
      <c r="H53" s="50" t="n">
        <v>22</v>
      </c>
      <c r="I53" s="50" t="n">
        <v>572</v>
      </c>
      <c r="J53" s="50" t="s">
        <v>2247</v>
      </c>
      <c r="K53" s="53" t="n">
        <v>44454</v>
      </c>
      <c r="L53" s="52" t="s">
        <v>2341</v>
      </c>
      <c r="M53" s="52" t="s">
        <v>2284</v>
      </c>
      <c r="N53" s="49" t="n">
        <v>44470</v>
      </c>
      <c r="O53" s="49" t="n">
        <v>44490</v>
      </c>
      <c r="P53" s="49" t="n">
        <v>44492</v>
      </c>
      <c r="Q53" s="49" t="n">
        <v>44486</v>
      </c>
    </row>
    <row r="54" customFormat="false" ht="31.9" hidden="false" customHeight="false" outlineLevel="0" collapsed="false">
      <c r="A54" s="48" t="n">
        <v>81161768</v>
      </c>
      <c r="B54" s="49" t="n">
        <v>44343</v>
      </c>
      <c r="C54" s="50" t="s">
        <v>2340</v>
      </c>
      <c r="D54" s="50" t="n">
        <v>1117732</v>
      </c>
      <c r="E54" s="50" t="s">
        <v>2245</v>
      </c>
      <c r="F54" s="50" t="s">
        <v>2338</v>
      </c>
      <c r="G54" s="50" t="n">
        <v>26</v>
      </c>
      <c r="H54" s="50" t="n">
        <v>22</v>
      </c>
      <c r="I54" s="50" t="n">
        <v>572</v>
      </c>
      <c r="J54" s="50" t="s">
        <v>2247</v>
      </c>
      <c r="K54" s="53" t="n">
        <v>44454</v>
      </c>
      <c r="L54" s="52" t="s">
        <v>2342</v>
      </c>
      <c r="M54" s="52" t="s">
        <v>2284</v>
      </c>
      <c r="N54" s="49" t="n">
        <v>44470</v>
      </c>
      <c r="O54" s="49" t="n">
        <v>44490</v>
      </c>
      <c r="P54" s="49" t="n">
        <v>44492</v>
      </c>
      <c r="Q54" s="49" t="n">
        <v>44486</v>
      </c>
    </row>
    <row r="55" customFormat="false" ht="31.9" hidden="false" customHeight="false" outlineLevel="0" collapsed="false">
      <c r="A55" s="48" t="n">
        <v>81161768</v>
      </c>
      <c r="B55" s="49" t="n">
        <v>44343</v>
      </c>
      <c r="C55" s="50" t="s">
        <v>2343</v>
      </c>
      <c r="D55" s="50" t="n">
        <v>1117733</v>
      </c>
      <c r="E55" s="50" t="s">
        <v>2245</v>
      </c>
      <c r="F55" s="50" t="s">
        <v>2277</v>
      </c>
      <c r="G55" s="50" t="n">
        <v>38</v>
      </c>
      <c r="H55" s="50" t="n">
        <v>25</v>
      </c>
      <c r="I55" s="50" t="n">
        <v>950</v>
      </c>
      <c r="J55" s="50" t="s">
        <v>2247</v>
      </c>
      <c r="K55" s="53" t="n">
        <v>44454</v>
      </c>
      <c r="L55" s="52" t="s">
        <v>2344</v>
      </c>
      <c r="M55" s="52" t="s">
        <v>2284</v>
      </c>
      <c r="N55" s="49" t="n">
        <v>44470</v>
      </c>
      <c r="O55" s="49" t="n">
        <v>44490</v>
      </c>
      <c r="P55" s="49" t="n">
        <v>44492</v>
      </c>
      <c r="Q55" s="49" t="n">
        <v>44486</v>
      </c>
    </row>
    <row r="56" customFormat="false" ht="31.9" hidden="false" customHeight="false" outlineLevel="0" collapsed="false">
      <c r="A56" s="48" t="n">
        <v>81161768</v>
      </c>
      <c r="B56" s="49" t="n">
        <v>44343</v>
      </c>
      <c r="C56" s="50" t="s">
        <v>2343</v>
      </c>
      <c r="D56" s="50" t="n">
        <v>1117733</v>
      </c>
      <c r="E56" s="50" t="s">
        <v>2245</v>
      </c>
      <c r="F56" s="50" t="s">
        <v>2338</v>
      </c>
      <c r="G56" s="50" t="n">
        <v>38</v>
      </c>
      <c r="H56" s="50" t="n">
        <v>25</v>
      </c>
      <c r="I56" s="50" t="n">
        <v>950</v>
      </c>
      <c r="J56" s="50" t="s">
        <v>2247</v>
      </c>
      <c r="K56" s="53" t="n">
        <v>44454</v>
      </c>
      <c r="L56" s="52" t="s">
        <v>2345</v>
      </c>
      <c r="M56" s="52" t="s">
        <v>2284</v>
      </c>
      <c r="N56" s="49" t="n">
        <v>44470</v>
      </c>
      <c r="O56" s="49" t="n">
        <v>44490</v>
      </c>
      <c r="P56" s="49" t="n">
        <v>44492</v>
      </c>
      <c r="Q56" s="49" t="n">
        <v>44486</v>
      </c>
    </row>
    <row r="57" customFormat="false" ht="42" hidden="false" customHeight="false" outlineLevel="0" collapsed="false">
      <c r="A57" s="48" t="n">
        <v>81161768</v>
      </c>
      <c r="B57" s="49" t="n">
        <v>44343</v>
      </c>
      <c r="C57" s="50" t="s">
        <v>2346</v>
      </c>
      <c r="D57" s="50" t="n">
        <v>1117742</v>
      </c>
      <c r="E57" s="50" t="s">
        <v>2245</v>
      </c>
      <c r="F57" s="50" t="s">
        <v>2347</v>
      </c>
      <c r="G57" s="50" t="n">
        <v>34</v>
      </c>
      <c r="H57" s="50" t="n">
        <v>34</v>
      </c>
      <c r="I57" s="50" t="n">
        <v>1156</v>
      </c>
      <c r="J57" s="50" t="s">
        <v>2247</v>
      </c>
      <c r="K57" s="53" t="n">
        <v>44454</v>
      </c>
      <c r="L57" s="52" t="s">
        <v>2348</v>
      </c>
      <c r="M57" s="52" t="s">
        <v>2284</v>
      </c>
      <c r="N57" s="49" t="n">
        <v>44470</v>
      </c>
      <c r="O57" s="49" t="n">
        <v>44490</v>
      </c>
      <c r="P57" s="49" t="n">
        <v>44492</v>
      </c>
      <c r="Q57" s="49" t="n">
        <v>44486</v>
      </c>
    </row>
    <row r="58" customFormat="false" ht="42" hidden="false" customHeight="false" outlineLevel="0" collapsed="false">
      <c r="A58" s="48" t="n">
        <v>81161768</v>
      </c>
      <c r="B58" s="49" t="n">
        <v>44343</v>
      </c>
      <c r="C58" s="50" t="s">
        <v>2346</v>
      </c>
      <c r="D58" s="50" t="n">
        <v>1117742</v>
      </c>
      <c r="E58" s="50" t="s">
        <v>2245</v>
      </c>
      <c r="F58" s="50" t="s">
        <v>2349</v>
      </c>
      <c r="G58" s="50" t="n">
        <v>18</v>
      </c>
      <c r="H58" s="50" t="n">
        <v>34</v>
      </c>
      <c r="I58" s="50" t="n">
        <v>612</v>
      </c>
      <c r="J58" s="50" t="s">
        <v>2247</v>
      </c>
      <c r="K58" s="53" t="n">
        <v>44414</v>
      </c>
      <c r="L58" s="52" t="s">
        <v>2350</v>
      </c>
      <c r="M58" s="52" t="s">
        <v>2249</v>
      </c>
      <c r="N58" s="49" t="n">
        <v>44428</v>
      </c>
      <c r="O58" s="49" t="n">
        <v>44451</v>
      </c>
      <c r="P58" s="49" t="n">
        <v>44453</v>
      </c>
      <c r="Q58" s="49" t="n">
        <v>44447</v>
      </c>
    </row>
    <row r="59" customFormat="false" ht="28.9" hidden="false" customHeight="false" outlineLevel="0" collapsed="false">
      <c r="A59" s="48" t="n">
        <v>81161768</v>
      </c>
      <c r="B59" s="49" t="n">
        <v>44343</v>
      </c>
      <c r="C59" s="50" t="s">
        <v>2351</v>
      </c>
      <c r="D59" s="50" t="n">
        <v>1117777</v>
      </c>
      <c r="E59" s="50" t="s">
        <v>2245</v>
      </c>
      <c r="F59" s="50" t="s">
        <v>2352</v>
      </c>
      <c r="G59" s="50" t="n">
        <v>18</v>
      </c>
      <c r="H59" s="50" t="n">
        <v>104</v>
      </c>
      <c r="I59" s="50" t="n">
        <v>1872</v>
      </c>
      <c r="J59" s="50" t="s">
        <v>2247</v>
      </c>
      <c r="K59" s="53" t="n">
        <v>44480</v>
      </c>
      <c r="L59" s="52" t="s">
        <v>2353</v>
      </c>
      <c r="M59" s="52" t="s">
        <v>2354</v>
      </c>
      <c r="N59" s="49" t="n">
        <v>44503</v>
      </c>
      <c r="O59" s="49" t="n">
        <v>44525</v>
      </c>
      <c r="P59" s="49" t="n">
        <v>44527</v>
      </c>
      <c r="Q59" s="49" t="n">
        <v>44521</v>
      </c>
    </row>
    <row r="60" customFormat="false" ht="28.9" hidden="false" customHeight="false" outlineLevel="0" collapsed="false">
      <c r="A60" s="48" t="n">
        <v>81161768</v>
      </c>
      <c r="B60" s="49" t="n">
        <v>44343</v>
      </c>
      <c r="C60" s="50" t="s">
        <v>2351</v>
      </c>
      <c r="D60" s="50" t="n">
        <v>1117777</v>
      </c>
      <c r="E60" s="50" t="s">
        <v>2245</v>
      </c>
      <c r="F60" s="50" t="s">
        <v>2355</v>
      </c>
      <c r="G60" s="50" t="n">
        <v>18</v>
      </c>
      <c r="H60" s="50" t="n">
        <v>104</v>
      </c>
      <c r="I60" s="50" t="n">
        <v>1872</v>
      </c>
      <c r="J60" s="50" t="s">
        <v>2247</v>
      </c>
      <c r="K60" s="53" t="n">
        <v>44480</v>
      </c>
      <c r="L60" s="52" t="s">
        <v>2356</v>
      </c>
      <c r="M60" s="52" t="s">
        <v>2354</v>
      </c>
      <c r="N60" s="49" t="n">
        <v>44503</v>
      </c>
      <c r="O60" s="49" t="n">
        <v>44525</v>
      </c>
      <c r="P60" s="49" t="n">
        <v>44527</v>
      </c>
      <c r="Q60" s="49" t="n">
        <v>44521</v>
      </c>
    </row>
    <row r="61" customFormat="false" ht="31.9" hidden="false" customHeight="false" outlineLevel="0" collapsed="false">
      <c r="A61" s="48" t="n">
        <v>81161768</v>
      </c>
      <c r="B61" s="49" t="n">
        <v>44343</v>
      </c>
      <c r="C61" s="50" t="s">
        <v>2357</v>
      </c>
      <c r="D61" s="50" t="n">
        <v>1117779</v>
      </c>
      <c r="E61" s="50" t="s">
        <v>2245</v>
      </c>
      <c r="F61" s="50" t="s">
        <v>2352</v>
      </c>
      <c r="G61" s="50" t="n">
        <v>18</v>
      </c>
      <c r="H61" s="50" t="n">
        <v>86</v>
      </c>
      <c r="I61" s="50" t="n">
        <v>1548</v>
      </c>
      <c r="J61" s="50" t="s">
        <v>2247</v>
      </c>
      <c r="K61" s="53" t="n">
        <v>44480</v>
      </c>
      <c r="L61" s="52" t="s">
        <v>2358</v>
      </c>
      <c r="M61" s="52" t="s">
        <v>2354</v>
      </c>
      <c r="N61" s="49" t="n">
        <v>44503</v>
      </c>
      <c r="O61" s="49" t="n">
        <v>44525</v>
      </c>
      <c r="P61" s="49" t="n">
        <v>44527</v>
      </c>
      <c r="Q61" s="49" t="n">
        <v>44521</v>
      </c>
    </row>
    <row r="62" customFormat="false" ht="31.9" hidden="false" customHeight="false" outlineLevel="0" collapsed="false">
      <c r="A62" s="48" t="n">
        <v>81161768</v>
      </c>
      <c r="B62" s="49" t="n">
        <v>44343</v>
      </c>
      <c r="C62" s="50" t="s">
        <v>2357</v>
      </c>
      <c r="D62" s="50" t="n">
        <v>1117779</v>
      </c>
      <c r="E62" s="50" t="s">
        <v>2245</v>
      </c>
      <c r="F62" s="50" t="s">
        <v>2355</v>
      </c>
      <c r="G62" s="50" t="n">
        <v>18</v>
      </c>
      <c r="H62" s="50" t="n">
        <v>86</v>
      </c>
      <c r="I62" s="50" t="n">
        <v>1548</v>
      </c>
      <c r="J62" s="50" t="s">
        <v>2247</v>
      </c>
      <c r="K62" s="53" t="n">
        <v>44480</v>
      </c>
      <c r="L62" s="52" t="s">
        <v>2359</v>
      </c>
      <c r="M62" s="52" t="s">
        <v>2354</v>
      </c>
      <c r="N62" s="49" t="n">
        <v>44503</v>
      </c>
      <c r="O62" s="49" t="n">
        <v>44525</v>
      </c>
      <c r="P62" s="49" t="n">
        <v>44527</v>
      </c>
      <c r="Q62" s="49" t="n">
        <v>44521</v>
      </c>
    </row>
    <row r="63" customFormat="false" ht="42" hidden="false" customHeight="false" outlineLevel="0" collapsed="false">
      <c r="A63" s="48" t="n">
        <v>81161768</v>
      </c>
      <c r="B63" s="49" t="n">
        <v>44343</v>
      </c>
      <c r="C63" s="50" t="s">
        <v>2360</v>
      </c>
      <c r="D63" s="50" t="n">
        <v>1121390</v>
      </c>
      <c r="E63" s="50" t="s">
        <v>2245</v>
      </c>
      <c r="F63" s="50" t="s">
        <v>2361</v>
      </c>
      <c r="G63" s="50" t="n">
        <v>27</v>
      </c>
      <c r="H63" s="50" t="n">
        <v>36</v>
      </c>
      <c r="I63" s="50" t="n">
        <v>972</v>
      </c>
      <c r="J63" s="50" t="s">
        <v>2247</v>
      </c>
      <c r="K63" s="53" t="n">
        <v>44454</v>
      </c>
      <c r="L63" s="52" t="s">
        <v>2362</v>
      </c>
      <c r="M63" s="52" t="s">
        <v>2284</v>
      </c>
      <c r="N63" s="49" t="n">
        <v>44470</v>
      </c>
      <c r="O63" s="49" t="n">
        <v>44490</v>
      </c>
      <c r="P63" s="49" t="n">
        <v>44492</v>
      </c>
      <c r="Q63" s="49" t="n">
        <v>44486</v>
      </c>
    </row>
    <row r="64" customFormat="false" ht="42" hidden="false" customHeight="false" outlineLevel="0" collapsed="false">
      <c r="A64" s="48" t="n">
        <v>81161768</v>
      </c>
      <c r="B64" s="49" t="n">
        <v>44343</v>
      </c>
      <c r="C64" s="50" t="s">
        <v>2360</v>
      </c>
      <c r="D64" s="50" t="n">
        <v>1121390</v>
      </c>
      <c r="E64" s="50" t="s">
        <v>2245</v>
      </c>
      <c r="F64" s="50" t="s">
        <v>2363</v>
      </c>
      <c r="G64" s="50" t="n">
        <v>27</v>
      </c>
      <c r="H64" s="50" t="n">
        <v>36</v>
      </c>
      <c r="I64" s="50" t="n">
        <v>972</v>
      </c>
      <c r="J64" s="50" t="s">
        <v>2247</v>
      </c>
      <c r="K64" s="53" t="n">
        <v>44454</v>
      </c>
      <c r="L64" s="52" t="s">
        <v>2364</v>
      </c>
      <c r="M64" s="52" t="s">
        <v>2284</v>
      </c>
      <c r="N64" s="49" t="n">
        <v>44470</v>
      </c>
      <c r="O64" s="49" t="n">
        <v>44490</v>
      </c>
      <c r="P64" s="49" t="n">
        <v>44492</v>
      </c>
      <c r="Q64" s="49" t="n">
        <v>44486</v>
      </c>
    </row>
    <row r="65" customFormat="false" ht="31.9" hidden="false" customHeight="false" outlineLevel="0" collapsed="false">
      <c r="A65" s="48" t="n">
        <v>81161768</v>
      </c>
      <c r="B65" s="49" t="n">
        <v>44343</v>
      </c>
      <c r="C65" s="50" t="s">
        <v>2365</v>
      </c>
      <c r="D65" s="50" t="n">
        <v>1126210</v>
      </c>
      <c r="E65" s="50" t="s">
        <v>2245</v>
      </c>
      <c r="F65" s="50" t="s">
        <v>2366</v>
      </c>
      <c r="G65" s="50" t="n">
        <v>18</v>
      </c>
      <c r="H65" s="50" t="n">
        <v>61</v>
      </c>
      <c r="I65" s="50" t="n">
        <v>1098</v>
      </c>
      <c r="J65" s="50" t="s">
        <v>2247</v>
      </c>
      <c r="K65" s="53" t="n">
        <v>44474</v>
      </c>
      <c r="L65" s="52" t="s">
        <v>2367</v>
      </c>
      <c r="M65" s="52" t="s">
        <v>2284</v>
      </c>
      <c r="N65" s="49" t="n">
        <v>44470</v>
      </c>
      <c r="O65" s="49" t="n">
        <v>44490</v>
      </c>
      <c r="P65" s="49" t="n">
        <v>44492</v>
      </c>
      <c r="Q65" s="49" t="n">
        <v>44486</v>
      </c>
    </row>
    <row r="66" customFormat="false" ht="42" hidden="false" customHeight="false" outlineLevel="0" collapsed="false">
      <c r="A66" s="48" t="n">
        <v>81161768</v>
      </c>
      <c r="B66" s="49" t="n">
        <v>44343</v>
      </c>
      <c r="C66" s="50" t="s">
        <v>2368</v>
      </c>
      <c r="D66" s="50" t="n">
        <v>1126211</v>
      </c>
      <c r="E66" s="50" t="s">
        <v>2245</v>
      </c>
      <c r="F66" s="50" t="s">
        <v>2369</v>
      </c>
      <c r="G66" s="50" t="n">
        <v>52</v>
      </c>
      <c r="H66" s="50" t="n">
        <v>47</v>
      </c>
      <c r="I66" s="50" t="n">
        <v>2444</v>
      </c>
      <c r="J66" s="50" t="s">
        <v>2247</v>
      </c>
      <c r="K66" s="53" t="n">
        <v>44463</v>
      </c>
      <c r="L66" s="52" t="s">
        <v>2370</v>
      </c>
      <c r="M66" s="52" t="s">
        <v>2284</v>
      </c>
      <c r="N66" s="49" t="n">
        <v>44470</v>
      </c>
      <c r="O66" s="49" t="n">
        <v>44490</v>
      </c>
      <c r="P66" s="49" t="n">
        <v>44492</v>
      </c>
      <c r="Q66" s="49" t="n">
        <v>44486</v>
      </c>
    </row>
    <row r="67" customFormat="false" ht="42" hidden="false" customHeight="false" outlineLevel="0" collapsed="false">
      <c r="A67" s="48" t="n">
        <v>81161768</v>
      </c>
      <c r="B67" s="49" t="n">
        <v>44343</v>
      </c>
      <c r="C67" s="50" t="s">
        <v>2368</v>
      </c>
      <c r="D67" s="50" t="n">
        <v>1126211</v>
      </c>
      <c r="E67" s="50" t="s">
        <v>2245</v>
      </c>
      <c r="F67" s="50" t="s">
        <v>2371</v>
      </c>
      <c r="G67" s="50" t="n">
        <v>45</v>
      </c>
      <c r="H67" s="50" t="n">
        <v>47</v>
      </c>
      <c r="I67" s="50" t="n">
        <v>2115</v>
      </c>
      <c r="J67" s="50" t="s">
        <v>2247</v>
      </c>
      <c r="K67" s="53" t="n">
        <v>44463</v>
      </c>
      <c r="L67" s="52" t="s">
        <v>2372</v>
      </c>
      <c r="M67" s="52" t="s">
        <v>2284</v>
      </c>
      <c r="N67" s="49" t="n">
        <v>44470</v>
      </c>
      <c r="O67" s="49" t="n">
        <v>44490</v>
      </c>
      <c r="P67" s="49" t="n">
        <v>44492</v>
      </c>
      <c r="Q67" s="49" t="n">
        <v>44486</v>
      </c>
    </row>
    <row r="68" customFormat="false" ht="42" hidden="false" customHeight="false" outlineLevel="0" collapsed="false">
      <c r="A68" s="48" t="n">
        <v>81161768</v>
      </c>
      <c r="B68" s="49" t="n">
        <v>44343</v>
      </c>
      <c r="C68" s="50" t="s">
        <v>2368</v>
      </c>
      <c r="D68" s="50" t="n">
        <v>1126211</v>
      </c>
      <c r="E68" s="50" t="s">
        <v>2245</v>
      </c>
      <c r="F68" s="50" t="s">
        <v>2373</v>
      </c>
      <c r="G68" s="50" t="n">
        <v>45</v>
      </c>
      <c r="H68" s="50" t="n">
        <v>47</v>
      </c>
      <c r="I68" s="50" t="n">
        <v>2115</v>
      </c>
      <c r="J68" s="50" t="s">
        <v>2247</v>
      </c>
      <c r="K68" s="53" t="n">
        <v>44463</v>
      </c>
      <c r="L68" s="52" t="s">
        <v>2374</v>
      </c>
      <c r="M68" s="52" t="s">
        <v>2284</v>
      </c>
      <c r="N68" s="49" t="n">
        <v>44470</v>
      </c>
      <c r="O68" s="49" t="n">
        <v>44490</v>
      </c>
      <c r="P68" s="49" t="n">
        <v>44492</v>
      </c>
      <c r="Q68" s="49" t="n">
        <v>44486</v>
      </c>
    </row>
    <row r="69" customFormat="false" ht="42" hidden="false" customHeight="false" outlineLevel="0" collapsed="false">
      <c r="A69" s="48" t="n">
        <v>81161769</v>
      </c>
      <c r="B69" s="49" t="n">
        <v>44343</v>
      </c>
      <c r="C69" s="50" t="s">
        <v>2250</v>
      </c>
      <c r="D69" s="50" t="n">
        <v>1121385</v>
      </c>
      <c r="E69" s="50" t="s">
        <v>2245</v>
      </c>
      <c r="F69" s="50" t="s">
        <v>2251</v>
      </c>
      <c r="G69" s="50" t="n">
        <v>45</v>
      </c>
      <c r="H69" s="50" t="n">
        <v>24</v>
      </c>
      <c r="I69" s="50" t="n">
        <v>1080</v>
      </c>
      <c r="J69" s="50" t="s">
        <v>2247</v>
      </c>
      <c r="K69" s="53" t="n">
        <v>44512</v>
      </c>
      <c r="L69" s="52" t="s">
        <v>2252</v>
      </c>
      <c r="M69" s="52" t="s">
        <v>2375</v>
      </c>
      <c r="N69" s="49" t="n">
        <v>44519</v>
      </c>
      <c r="O69" s="49" t="n">
        <v>44540</v>
      </c>
      <c r="P69" s="49" t="n">
        <v>44542</v>
      </c>
      <c r="Q69" s="49" t="n">
        <v>44536</v>
      </c>
    </row>
    <row r="70" customFormat="false" ht="42" hidden="false" customHeight="false" outlineLevel="0" collapsed="false">
      <c r="A70" s="48" t="n">
        <v>81161769</v>
      </c>
      <c r="B70" s="49" t="n">
        <v>44343</v>
      </c>
      <c r="C70" s="50" t="s">
        <v>2250</v>
      </c>
      <c r="D70" s="50" t="n">
        <v>1121385</v>
      </c>
      <c r="E70" s="50" t="s">
        <v>2245</v>
      </c>
      <c r="F70" s="50" t="s">
        <v>2254</v>
      </c>
      <c r="G70" s="50" t="n">
        <v>45</v>
      </c>
      <c r="H70" s="50" t="n">
        <v>24</v>
      </c>
      <c r="I70" s="50" t="n">
        <v>1080</v>
      </c>
      <c r="J70" s="50" t="s">
        <v>2247</v>
      </c>
      <c r="K70" s="53" t="n">
        <v>44512</v>
      </c>
      <c r="L70" s="52" t="s">
        <v>2255</v>
      </c>
      <c r="M70" s="52" t="s">
        <v>2375</v>
      </c>
      <c r="N70" s="49" t="n">
        <v>44519</v>
      </c>
      <c r="O70" s="49" t="n">
        <v>44540</v>
      </c>
      <c r="P70" s="49" t="n">
        <v>44542</v>
      </c>
      <c r="Q70" s="49" t="n">
        <v>44536</v>
      </c>
    </row>
    <row r="71" customFormat="false" ht="42" hidden="false" customHeight="false" outlineLevel="0" collapsed="false">
      <c r="A71" s="48" t="n">
        <v>81161769</v>
      </c>
      <c r="B71" s="49" t="n">
        <v>44343</v>
      </c>
      <c r="C71" s="50" t="s">
        <v>2256</v>
      </c>
      <c r="D71" s="50" t="n">
        <v>1123718</v>
      </c>
      <c r="E71" s="50" t="s">
        <v>2245</v>
      </c>
      <c r="F71" s="50" t="s">
        <v>2257</v>
      </c>
      <c r="G71" s="50" t="n">
        <v>45</v>
      </c>
      <c r="H71" s="50" t="n">
        <v>18</v>
      </c>
      <c r="I71" s="50" t="n">
        <v>810</v>
      </c>
      <c r="J71" s="50" t="s">
        <v>2247</v>
      </c>
      <c r="K71" s="53" t="n">
        <v>44448</v>
      </c>
      <c r="L71" s="52" t="s">
        <v>2258</v>
      </c>
      <c r="M71" s="52" t="s">
        <v>2253</v>
      </c>
      <c r="N71" s="49" t="n">
        <v>44455</v>
      </c>
      <c r="O71" s="49" t="n">
        <v>44477</v>
      </c>
      <c r="P71" s="49" t="n">
        <v>44479</v>
      </c>
      <c r="Q71" s="49" t="n">
        <v>44473</v>
      </c>
    </row>
    <row r="72" customFormat="false" ht="42" hidden="false" customHeight="false" outlineLevel="0" collapsed="false">
      <c r="A72" s="48" t="n">
        <v>81161769</v>
      </c>
      <c r="B72" s="49" t="n">
        <v>44343</v>
      </c>
      <c r="C72" s="50" t="s">
        <v>2256</v>
      </c>
      <c r="D72" s="50" t="n">
        <v>1123718</v>
      </c>
      <c r="E72" s="50" t="s">
        <v>2245</v>
      </c>
      <c r="F72" s="50" t="s">
        <v>2259</v>
      </c>
      <c r="G72" s="50" t="n">
        <v>33</v>
      </c>
      <c r="H72" s="50" t="n">
        <v>18</v>
      </c>
      <c r="I72" s="50" t="n">
        <v>594</v>
      </c>
      <c r="J72" s="50" t="s">
        <v>2247</v>
      </c>
      <c r="K72" s="53" t="n">
        <v>44448</v>
      </c>
      <c r="L72" s="52" t="s">
        <v>2260</v>
      </c>
      <c r="M72" s="52" t="s">
        <v>2253</v>
      </c>
      <c r="N72" s="49" t="n">
        <v>44455</v>
      </c>
      <c r="O72" s="49" t="n">
        <v>44477</v>
      </c>
      <c r="P72" s="49" t="n">
        <v>44479</v>
      </c>
      <c r="Q72" s="49" t="n">
        <v>44473</v>
      </c>
    </row>
    <row r="73" customFormat="false" ht="42" hidden="false" customHeight="false" outlineLevel="0" collapsed="false">
      <c r="A73" s="48" t="n">
        <v>81161769</v>
      </c>
      <c r="B73" s="49" t="n">
        <v>44343</v>
      </c>
      <c r="C73" s="50" t="s">
        <v>2256</v>
      </c>
      <c r="D73" s="50" t="n">
        <v>1123718</v>
      </c>
      <c r="E73" s="50" t="s">
        <v>2245</v>
      </c>
      <c r="F73" s="50" t="s">
        <v>2261</v>
      </c>
      <c r="G73" s="50" t="n">
        <v>45</v>
      </c>
      <c r="H73" s="50" t="n">
        <v>18</v>
      </c>
      <c r="I73" s="50" t="n">
        <v>810</v>
      </c>
      <c r="J73" s="50" t="s">
        <v>2247</v>
      </c>
      <c r="K73" s="53" t="n">
        <v>44448</v>
      </c>
      <c r="L73" s="52" t="s">
        <v>2262</v>
      </c>
      <c r="M73" s="52" t="s">
        <v>2253</v>
      </c>
      <c r="N73" s="49" t="n">
        <v>44455</v>
      </c>
      <c r="O73" s="49" t="n">
        <v>44477</v>
      </c>
      <c r="P73" s="49" t="n">
        <v>44479</v>
      </c>
      <c r="Q73" s="49" t="n">
        <v>44473</v>
      </c>
    </row>
    <row r="74" customFormat="false" ht="42" hidden="false" customHeight="false" outlineLevel="0" collapsed="false">
      <c r="A74" s="48" t="n">
        <v>81161769</v>
      </c>
      <c r="B74" s="49" t="n">
        <v>44343</v>
      </c>
      <c r="C74" s="50" t="s">
        <v>2256</v>
      </c>
      <c r="D74" s="50" t="n">
        <v>1123718</v>
      </c>
      <c r="E74" s="50" t="s">
        <v>2245</v>
      </c>
      <c r="F74" s="50" t="s">
        <v>2263</v>
      </c>
      <c r="G74" s="50" t="n">
        <v>30</v>
      </c>
      <c r="H74" s="50" t="n">
        <v>18</v>
      </c>
      <c r="I74" s="50" t="n">
        <v>540</v>
      </c>
      <c r="J74" s="50" t="s">
        <v>2247</v>
      </c>
      <c r="K74" s="53" t="n">
        <v>44448</v>
      </c>
      <c r="L74" s="52" t="s">
        <v>2264</v>
      </c>
      <c r="M74" s="52" t="s">
        <v>2253</v>
      </c>
      <c r="N74" s="49" t="n">
        <v>44455</v>
      </c>
      <c r="O74" s="49" t="n">
        <v>44477</v>
      </c>
      <c r="P74" s="49" t="n">
        <v>44479</v>
      </c>
      <c r="Q74" s="49" t="n">
        <v>44473</v>
      </c>
    </row>
    <row r="75" customFormat="false" ht="42" hidden="false" customHeight="false" outlineLevel="0" collapsed="false">
      <c r="A75" s="48" t="n">
        <v>82558555</v>
      </c>
      <c r="B75" s="49" t="n">
        <v>44390</v>
      </c>
      <c r="C75" s="50" t="s">
        <v>2376</v>
      </c>
      <c r="D75" s="50" t="n">
        <v>1128972</v>
      </c>
      <c r="E75" s="50" t="s">
        <v>2245</v>
      </c>
      <c r="F75" s="50" t="s">
        <v>2251</v>
      </c>
      <c r="G75" s="50" t="n">
        <v>34</v>
      </c>
      <c r="H75" s="50" t="n">
        <v>25</v>
      </c>
      <c r="I75" s="50" t="n">
        <v>850</v>
      </c>
      <c r="J75" s="50" t="s">
        <v>2247</v>
      </c>
      <c r="K75" s="51" t="n">
        <v>44494</v>
      </c>
      <c r="L75" s="52" t="s">
        <v>2377</v>
      </c>
      <c r="M75" s="52" t="s">
        <v>2354</v>
      </c>
      <c r="N75" s="49" t="n">
        <v>44503</v>
      </c>
      <c r="O75" s="49" t="n">
        <v>44525</v>
      </c>
      <c r="P75" s="49" t="n">
        <v>44527</v>
      </c>
      <c r="Q75" s="49" t="n">
        <v>44521</v>
      </c>
    </row>
    <row r="76" customFormat="false" ht="42" hidden="false" customHeight="false" outlineLevel="0" collapsed="false">
      <c r="A76" s="48" t="n">
        <v>82558555</v>
      </c>
      <c r="B76" s="49" t="n">
        <v>44390</v>
      </c>
      <c r="C76" s="50" t="s">
        <v>2376</v>
      </c>
      <c r="D76" s="50" t="n">
        <v>1128972</v>
      </c>
      <c r="E76" s="50" t="s">
        <v>2245</v>
      </c>
      <c r="F76" s="50" t="s">
        <v>2378</v>
      </c>
      <c r="G76" s="50" t="n">
        <v>34</v>
      </c>
      <c r="H76" s="50" t="n">
        <v>25</v>
      </c>
      <c r="I76" s="50" t="n">
        <v>850</v>
      </c>
      <c r="J76" s="50" t="s">
        <v>2247</v>
      </c>
      <c r="K76" s="51" t="n">
        <v>44494</v>
      </c>
      <c r="L76" s="52" t="s">
        <v>2379</v>
      </c>
      <c r="M76" s="52" t="s">
        <v>2354</v>
      </c>
      <c r="N76" s="49" t="n">
        <v>44503</v>
      </c>
      <c r="O76" s="49" t="n">
        <v>44525</v>
      </c>
      <c r="P76" s="49" t="n">
        <v>44527</v>
      </c>
      <c r="Q76" s="49" t="n">
        <v>44521</v>
      </c>
    </row>
    <row r="77" customFormat="false" ht="42" hidden="false" customHeight="false" outlineLevel="0" collapsed="false">
      <c r="A77" s="48" t="n">
        <v>82558555</v>
      </c>
      <c r="B77" s="49" t="n">
        <v>44390</v>
      </c>
      <c r="C77" s="50" t="s">
        <v>2380</v>
      </c>
      <c r="D77" s="50" t="n">
        <v>1129293</v>
      </c>
      <c r="E77" s="50" t="s">
        <v>2245</v>
      </c>
      <c r="F77" s="50" t="s">
        <v>2251</v>
      </c>
      <c r="G77" s="50" t="n">
        <v>22</v>
      </c>
      <c r="H77" s="50" t="n">
        <v>31</v>
      </c>
      <c r="I77" s="50" t="n">
        <v>682</v>
      </c>
      <c r="J77" s="50" t="s">
        <v>2247</v>
      </c>
      <c r="K77" s="51" t="n">
        <v>44494</v>
      </c>
      <c r="L77" s="52" t="s">
        <v>2381</v>
      </c>
      <c r="M77" s="52" t="s">
        <v>2354</v>
      </c>
      <c r="N77" s="49" t="n">
        <v>44503</v>
      </c>
      <c r="O77" s="49" t="n">
        <v>44525</v>
      </c>
      <c r="P77" s="49" t="n">
        <v>44527</v>
      </c>
      <c r="Q77" s="49" t="n">
        <v>44521</v>
      </c>
    </row>
    <row r="78" customFormat="false" ht="42" hidden="false" customHeight="false" outlineLevel="0" collapsed="false">
      <c r="A78" s="48" t="n">
        <v>82558555</v>
      </c>
      <c r="B78" s="49" t="n">
        <v>44390</v>
      </c>
      <c r="C78" s="50" t="s">
        <v>2380</v>
      </c>
      <c r="D78" s="50" t="n">
        <v>1129293</v>
      </c>
      <c r="E78" s="50" t="s">
        <v>2245</v>
      </c>
      <c r="F78" s="50" t="s">
        <v>2378</v>
      </c>
      <c r="G78" s="50" t="n">
        <v>21</v>
      </c>
      <c r="H78" s="50" t="n">
        <v>31</v>
      </c>
      <c r="I78" s="50" t="n">
        <v>651</v>
      </c>
      <c r="J78" s="50" t="s">
        <v>2247</v>
      </c>
      <c r="K78" s="51" t="n">
        <v>44494</v>
      </c>
      <c r="L78" s="52" t="s">
        <v>2382</v>
      </c>
      <c r="M78" s="52" t="s">
        <v>2354</v>
      </c>
      <c r="N78" s="49" t="n">
        <v>44503</v>
      </c>
      <c r="O78" s="49" t="n">
        <v>44525</v>
      </c>
      <c r="P78" s="49" t="n">
        <v>44527</v>
      </c>
      <c r="Q78" s="49" t="n">
        <v>44521</v>
      </c>
    </row>
    <row r="79" customFormat="false" ht="42" hidden="false" customHeight="false" outlineLevel="0" collapsed="false">
      <c r="A79" s="48" t="n">
        <v>82558555</v>
      </c>
      <c r="B79" s="49" t="n">
        <v>44390</v>
      </c>
      <c r="C79" s="50" t="s">
        <v>2380</v>
      </c>
      <c r="D79" s="50" t="n">
        <v>1129293</v>
      </c>
      <c r="E79" s="50" t="s">
        <v>2245</v>
      </c>
      <c r="F79" s="50" t="s">
        <v>2383</v>
      </c>
      <c r="G79" s="50" t="n">
        <v>21</v>
      </c>
      <c r="H79" s="50" t="n">
        <v>31</v>
      </c>
      <c r="I79" s="50" t="n">
        <v>651</v>
      </c>
      <c r="J79" s="50" t="s">
        <v>2247</v>
      </c>
      <c r="K79" s="51" t="n">
        <v>44494</v>
      </c>
      <c r="L79" s="52" t="s">
        <v>2384</v>
      </c>
      <c r="M79" s="52" t="s">
        <v>2354</v>
      </c>
      <c r="N79" s="49" t="n">
        <v>44503</v>
      </c>
      <c r="O79" s="49" t="n">
        <v>44525</v>
      </c>
      <c r="P79" s="49" t="n">
        <v>44527</v>
      </c>
      <c r="Q79" s="49" t="n">
        <v>44521</v>
      </c>
    </row>
    <row r="80" customFormat="false" ht="42" hidden="false" customHeight="false" outlineLevel="0" collapsed="false">
      <c r="A80" s="48" t="n">
        <v>82558555</v>
      </c>
      <c r="B80" s="49" t="n">
        <v>44390</v>
      </c>
      <c r="C80" s="50" t="s">
        <v>2385</v>
      </c>
      <c r="D80" s="50" t="n">
        <v>1129295</v>
      </c>
      <c r="E80" s="50" t="s">
        <v>2245</v>
      </c>
      <c r="F80" s="50" t="s">
        <v>2251</v>
      </c>
      <c r="G80" s="50" t="n">
        <v>6</v>
      </c>
      <c r="H80" s="50" t="n">
        <v>15</v>
      </c>
      <c r="I80" s="50" t="n">
        <v>90</v>
      </c>
      <c r="J80" s="50" t="s">
        <v>2247</v>
      </c>
      <c r="K80" s="51" t="n">
        <v>44474</v>
      </c>
      <c r="L80" s="52" t="s">
        <v>2386</v>
      </c>
      <c r="M80" s="52" t="s">
        <v>2284</v>
      </c>
      <c r="N80" s="49" t="n">
        <v>44470</v>
      </c>
      <c r="O80" s="49" t="n">
        <v>44490</v>
      </c>
      <c r="P80" s="49" t="n">
        <v>44492</v>
      </c>
      <c r="Q80" s="49" t="n">
        <v>44486</v>
      </c>
    </row>
    <row r="81" customFormat="false" ht="42" hidden="false" customHeight="false" outlineLevel="0" collapsed="false">
      <c r="A81" s="48" t="n">
        <v>82558555</v>
      </c>
      <c r="B81" s="49" t="n">
        <v>44390</v>
      </c>
      <c r="C81" s="50" t="s">
        <v>2385</v>
      </c>
      <c r="D81" s="50" t="n">
        <v>1129295</v>
      </c>
      <c r="E81" s="50" t="s">
        <v>2245</v>
      </c>
      <c r="F81" s="50" t="s">
        <v>2383</v>
      </c>
      <c r="G81" s="50" t="n">
        <v>37</v>
      </c>
      <c r="H81" s="50" t="n">
        <v>15</v>
      </c>
      <c r="I81" s="50" t="n">
        <v>555</v>
      </c>
      <c r="J81" s="50" t="s">
        <v>2247</v>
      </c>
      <c r="K81" s="51" t="n">
        <v>44474</v>
      </c>
      <c r="L81" s="52" t="s">
        <v>2387</v>
      </c>
      <c r="M81" s="52" t="s">
        <v>2284</v>
      </c>
      <c r="N81" s="49" t="n">
        <v>44470</v>
      </c>
      <c r="O81" s="49" t="n">
        <v>44490</v>
      </c>
      <c r="P81" s="49" t="n">
        <v>44492</v>
      </c>
      <c r="Q81" s="49" t="n">
        <v>44486</v>
      </c>
    </row>
  </sheetData>
  <autoFilter ref="A1:Q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tabColor rgb="FFFFFF00"/>
    <pageSetUpPr fitToPage="false"/>
  </sheetPr>
  <dimension ref="A1:AF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" activeCellId="0" sqref="O2"/>
    </sheetView>
  </sheetViews>
  <sheetFormatPr defaultColWidth="8.72265625" defaultRowHeight="14.45" zeroHeight="false" outlineLevelRow="0" outlineLevelCol="0"/>
  <cols>
    <col collapsed="false" customWidth="true" hidden="false" outlineLevel="0" max="1" min="1" style="1" width="15.29"/>
    <col collapsed="false" customWidth="true" hidden="false" outlineLevel="0" max="2" min="2" style="0" width="15"/>
    <col collapsed="false" customWidth="true" hidden="false" outlineLevel="0" max="3" min="3" style="1" width="27.71"/>
    <col collapsed="false" customWidth="false" hidden="false" outlineLevel="0" max="4" min="4" style="1" width="8.71"/>
    <col collapsed="false" customWidth="true" hidden="false" outlineLevel="0" max="5" min="5" style="1" width="15.71"/>
    <col collapsed="false" customWidth="true" hidden="false" outlineLevel="0" max="6" min="6" style="1" width="27.71"/>
    <col collapsed="false" customWidth="true" hidden="false" outlineLevel="0" max="7" min="7" style="0" width="13.43"/>
    <col collapsed="false" customWidth="true" hidden="false" outlineLevel="0" max="8" min="8" style="54" width="10"/>
    <col collapsed="false" customWidth="true" hidden="false" outlineLevel="0" max="9" min="9" style="0" width="14.01"/>
    <col collapsed="false" customWidth="true" hidden="false" outlineLevel="0" max="10" min="10" style="0" width="12.42"/>
    <col collapsed="false" customWidth="true" hidden="false" outlineLevel="0" max="11" min="11" style="0" width="11.71"/>
    <col collapsed="false" customWidth="true" hidden="false" outlineLevel="0" max="12" min="12" style="54" width="11.29"/>
    <col collapsed="false" customWidth="true" hidden="false" outlineLevel="0" max="13" min="13" style="55" width="14.01"/>
    <col collapsed="false" customWidth="true" hidden="false" outlineLevel="0" max="14" min="14" style="56" width="6.01"/>
    <col collapsed="false" customWidth="true" hidden="false" outlineLevel="0" max="15" min="15" style="54" width="11.86"/>
    <col collapsed="false" customWidth="true" hidden="false" outlineLevel="0" max="16" min="16" style="54" width="13.43"/>
    <col collapsed="false" customWidth="true" hidden="false" outlineLevel="0" max="17" min="17" style="54" width="13.57"/>
    <col collapsed="false" customWidth="true" hidden="false" outlineLevel="0" max="18" min="18" style="54" width="11.71"/>
    <col collapsed="false" customWidth="true" hidden="false" outlineLevel="0" max="19" min="19" style="1" width="3.71"/>
    <col collapsed="false" customWidth="true" hidden="false" outlineLevel="0" max="20" min="20" style="0" width="10.42"/>
    <col collapsed="false" customWidth="true" hidden="false" outlineLevel="0" max="21" min="21" style="0" width="9.42"/>
    <col collapsed="false" customWidth="true" hidden="false" outlineLevel="0" max="24" min="23" style="0" width="10.71"/>
    <col collapsed="false" customWidth="true" hidden="false" outlineLevel="0" max="25" min="25" style="0" width="9.71"/>
    <col collapsed="false" customWidth="true" hidden="false" outlineLevel="0" max="27" min="27" style="0" width="13.43"/>
    <col collapsed="false" customWidth="true" hidden="false" outlineLevel="0" max="29" min="29" style="0" width="12.29"/>
  </cols>
  <sheetData>
    <row r="1" s="68" customFormat="true" ht="120" hidden="false" customHeight="false" outlineLevel="0" collapsed="false">
      <c r="A1" s="57" t="s">
        <v>2388</v>
      </c>
      <c r="B1" s="58" t="s">
        <v>2389</v>
      </c>
      <c r="C1" s="57" t="s">
        <v>2390</v>
      </c>
      <c r="D1" s="57" t="s">
        <v>2391</v>
      </c>
      <c r="E1" s="57" t="s">
        <v>2392</v>
      </c>
      <c r="F1" s="57" t="s">
        <v>38</v>
      </c>
      <c r="G1" s="58" t="s">
        <v>2393</v>
      </c>
      <c r="H1" s="59" t="s">
        <v>2394</v>
      </c>
      <c r="I1" s="60" t="s">
        <v>2395</v>
      </c>
      <c r="J1" s="60" t="s">
        <v>39</v>
      </c>
      <c r="K1" s="58" t="s">
        <v>2396</v>
      </c>
      <c r="L1" s="61" t="s">
        <v>41</v>
      </c>
      <c r="M1" s="62" t="s">
        <v>42</v>
      </c>
      <c r="N1" s="63" t="s">
        <v>2397</v>
      </c>
      <c r="O1" s="64" t="s">
        <v>2398</v>
      </c>
      <c r="P1" s="64" t="s">
        <v>2399</v>
      </c>
      <c r="Q1" s="59" t="s">
        <v>2400</v>
      </c>
      <c r="R1" s="59" t="s">
        <v>2401</v>
      </c>
      <c r="S1" s="65" t="s">
        <v>2402</v>
      </c>
      <c r="T1" s="60" t="s">
        <v>2403</v>
      </c>
      <c r="U1" s="60" t="s">
        <v>2404</v>
      </c>
      <c r="V1" s="60" t="s">
        <v>2405</v>
      </c>
      <c r="W1" s="60" t="s">
        <v>2406</v>
      </c>
      <c r="X1" s="60" t="s">
        <v>2407</v>
      </c>
      <c r="Y1" s="60" t="s">
        <v>2408</v>
      </c>
      <c r="Z1" s="60" t="s">
        <v>2409</v>
      </c>
      <c r="AA1" s="60" t="s">
        <v>2410</v>
      </c>
      <c r="AB1" s="66" t="s">
        <v>2411</v>
      </c>
      <c r="AC1" s="66" t="s">
        <v>23</v>
      </c>
      <c r="AD1" s="66" t="s">
        <v>2412</v>
      </c>
      <c r="AE1" s="67"/>
    </row>
    <row r="2" customFormat="false" ht="15" hidden="false" customHeight="false" outlineLevel="0" collapsed="false">
      <c r="A2" s="69"/>
      <c r="B2" s="70" t="s">
        <v>2413</v>
      </c>
      <c r="C2" s="69" t="s">
        <v>2414</v>
      </c>
      <c r="D2" s="69" t="s">
        <v>2415</v>
      </c>
      <c r="E2" s="71" t="s">
        <v>2416</v>
      </c>
      <c r="F2" s="72" t="s">
        <v>2417</v>
      </c>
      <c r="G2" s="72" t="s">
        <v>2418</v>
      </c>
      <c r="H2" s="72" t="n">
        <v>840</v>
      </c>
      <c r="I2" s="72" t="s">
        <v>2419</v>
      </c>
      <c r="J2" s="73" t="n">
        <v>44327</v>
      </c>
      <c r="K2" s="73" t="n">
        <v>44349</v>
      </c>
      <c r="L2" s="73" t="n">
        <v>44350</v>
      </c>
      <c r="M2" s="74" t="n">
        <v>44352</v>
      </c>
      <c r="N2" s="73"/>
      <c r="O2" s="75"/>
      <c r="P2" s="76"/>
      <c r="Q2" s="76" t="n">
        <v>44358</v>
      </c>
      <c r="R2" s="70"/>
      <c r="S2" s="77"/>
      <c r="T2" s="78" t="n">
        <v>4426</v>
      </c>
      <c r="U2" s="78" t="n">
        <v>800</v>
      </c>
      <c r="V2" s="70" t="s">
        <v>2415</v>
      </c>
      <c r="W2" s="79" t="n">
        <v>35530</v>
      </c>
      <c r="X2" s="78"/>
      <c r="Y2" s="78"/>
      <c r="Z2" s="80"/>
      <c r="AA2" s="81"/>
      <c r="AB2" s="77"/>
      <c r="AC2" s="77"/>
      <c r="AD2" s="77"/>
      <c r="AE2" s="82"/>
    </row>
    <row r="3" customFormat="false" ht="15" hidden="true" customHeight="true" outlineLevel="0" collapsed="false">
      <c r="A3" s="69"/>
      <c r="B3" s="70" t="s">
        <v>2420</v>
      </c>
      <c r="C3" s="69" t="s">
        <v>2414</v>
      </c>
      <c r="D3" s="69" t="s">
        <v>2415</v>
      </c>
      <c r="E3" s="71" t="s">
        <v>2416</v>
      </c>
      <c r="F3" s="72" t="s">
        <v>2421</v>
      </c>
      <c r="G3" s="72" t="s">
        <v>2418</v>
      </c>
      <c r="H3" s="72" t="n">
        <v>2160</v>
      </c>
      <c r="I3" s="72" t="s">
        <v>2419</v>
      </c>
      <c r="J3" s="73" t="n">
        <v>44328</v>
      </c>
      <c r="K3" s="73" t="n">
        <v>44349</v>
      </c>
      <c r="L3" s="73" t="n">
        <v>44350</v>
      </c>
      <c r="M3" s="74" t="n">
        <v>44351</v>
      </c>
      <c r="N3" s="73"/>
      <c r="O3" s="75"/>
      <c r="P3" s="76"/>
      <c r="Q3" s="76" t="n">
        <v>44356</v>
      </c>
      <c r="R3" s="70"/>
      <c r="S3" s="77"/>
      <c r="T3" s="78" t="n">
        <v>5817.6</v>
      </c>
      <c r="U3" s="78" t="n">
        <v>1126</v>
      </c>
      <c r="V3" s="83" t="s">
        <v>2415</v>
      </c>
      <c r="W3" s="84" t="n">
        <v>25530</v>
      </c>
      <c r="X3" s="78"/>
      <c r="Y3" s="78"/>
      <c r="Z3" s="80"/>
      <c r="AA3" s="81"/>
      <c r="AB3" s="77"/>
      <c r="AC3" s="77"/>
      <c r="AD3" s="77"/>
      <c r="AE3" s="82"/>
    </row>
    <row r="4" s="89" customFormat="true" ht="13.5" hidden="true" customHeight="true" outlineLevel="0" collapsed="false">
      <c r="A4" s="69" t="s">
        <v>2422</v>
      </c>
      <c r="B4" s="70" t="s">
        <v>2423</v>
      </c>
      <c r="C4" s="69" t="s">
        <v>2414</v>
      </c>
      <c r="D4" s="69" t="s">
        <v>2415</v>
      </c>
      <c r="E4" s="71" t="s">
        <v>2416</v>
      </c>
      <c r="F4" s="72" t="s">
        <v>2424</v>
      </c>
      <c r="G4" s="72" t="s">
        <v>2425</v>
      </c>
      <c r="H4" s="72" t="n">
        <v>5000</v>
      </c>
      <c r="I4" s="72" t="s">
        <v>2419</v>
      </c>
      <c r="J4" s="73" t="n">
        <v>44362</v>
      </c>
      <c r="K4" s="73" t="n">
        <v>44389</v>
      </c>
      <c r="L4" s="73" t="n">
        <v>44387</v>
      </c>
      <c r="M4" s="85" t="n">
        <v>44419</v>
      </c>
      <c r="N4" s="73"/>
      <c r="O4" s="75" t="n">
        <v>44419</v>
      </c>
      <c r="P4" s="76" t="n">
        <v>44421</v>
      </c>
      <c r="Q4" s="70"/>
      <c r="R4" s="70"/>
      <c r="S4" s="77"/>
      <c r="T4" s="78" t="n">
        <v>214500</v>
      </c>
      <c r="U4" s="86" t="n">
        <v>12857</v>
      </c>
      <c r="V4" s="70" t="s">
        <v>2415</v>
      </c>
      <c r="W4" s="79" t="n">
        <v>37000</v>
      </c>
      <c r="X4" s="87" t="n">
        <v>9075</v>
      </c>
      <c r="Y4" s="78" t="n">
        <v>44715</v>
      </c>
      <c r="Z4" s="80"/>
      <c r="AA4" s="81" t="s">
        <v>2426</v>
      </c>
      <c r="AB4" s="77"/>
      <c r="AC4" s="77"/>
      <c r="AD4" s="77" t="s">
        <v>2427</v>
      </c>
      <c r="AE4" s="88"/>
    </row>
    <row r="5" s="89" customFormat="true" ht="15.75" hidden="true" customHeight="true" outlineLevel="0" collapsed="false">
      <c r="A5" s="90" t="s">
        <v>2428</v>
      </c>
      <c r="B5" s="83" t="s">
        <v>2429</v>
      </c>
      <c r="C5" s="69" t="s">
        <v>2414</v>
      </c>
      <c r="D5" s="90" t="s">
        <v>2415</v>
      </c>
      <c r="E5" s="71" t="s">
        <v>2416</v>
      </c>
      <c r="F5" s="72" t="s">
        <v>2430</v>
      </c>
      <c r="G5" s="72" t="s">
        <v>2425</v>
      </c>
      <c r="H5" s="72" t="n">
        <v>4008</v>
      </c>
      <c r="I5" s="72" t="s">
        <v>2419</v>
      </c>
      <c r="J5" s="73" t="n">
        <v>44362</v>
      </c>
      <c r="K5" s="73" t="n">
        <v>44389</v>
      </c>
      <c r="L5" s="73" t="n">
        <v>44387</v>
      </c>
      <c r="M5" s="85" t="n">
        <v>44420</v>
      </c>
      <c r="N5" s="73"/>
      <c r="O5" s="91" t="n">
        <v>44420</v>
      </c>
      <c r="P5" s="92" t="n">
        <v>44421</v>
      </c>
      <c r="Q5" s="83"/>
      <c r="R5" s="83"/>
      <c r="S5" s="93"/>
      <c r="T5" s="94" t="n">
        <v>196011.2</v>
      </c>
      <c r="U5" s="95" t="n">
        <v>12857</v>
      </c>
      <c r="V5" s="70" t="s">
        <v>2415</v>
      </c>
      <c r="W5" s="79" t="n">
        <v>37000</v>
      </c>
      <c r="X5" s="87" t="n">
        <v>7274.52</v>
      </c>
      <c r="Y5" s="78" t="n">
        <v>40657.14</v>
      </c>
      <c r="Z5" s="96"/>
      <c r="AA5" s="97" t="s">
        <v>2426</v>
      </c>
      <c r="AB5" s="93"/>
      <c r="AC5" s="93"/>
      <c r="AD5" s="93" t="s">
        <v>2427</v>
      </c>
      <c r="AE5" s="88"/>
    </row>
    <row r="6" customFormat="false" ht="15" hidden="true" customHeight="false" outlineLevel="0" collapsed="false">
      <c r="A6" s="98" t="s">
        <v>2431</v>
      </c>
      <c r="B6" s="99"/>
      <c r="C6" s="98" t="s">
        <v>2414</v>
      </c>
      <c r="D6" s="98" t="s">
        <v>2415</v>
      </c>
      <c r="E6" s="100" t="s">
        <v>2416</v>
      </c>
      <c r="F6" s="101" t="s">
        <v>2432</v>
      </c>
      <c r="G6" s="101" t="s">
        <v>2425</v>
      </c>
      <c r="H6" s="101" t="n">
        <v>3426</v>
      </c>
      <c r="I6" s="101"/>
      <c r="J6" s="102" t="n">
        <v>44463</v>
      </c>
      <c r="K6" s="102" t="n">
        <v>44493</v>
      </c>
      <c r="L6" s="102" t="n">
        <v>44391</v>
      </c>
      <c r="M6" s="74" t="n">
        <v>44524</v>
      </c>
      <c r="N6" s="103"/>
      <c r="O6" s="104"/>
      <c r="P6" s="105"/>
      <c r="Q6" s="99"/>
      <c r="R6" s="99"/>
      <c r="S6" s="106"/>
      <c r="T6" s="107" t="n">
        <v>184188</v>
      </c>
      <c r="U6" s="108" t="n">
        <v>8500</v>
      </c>
      <c r="V6" s="99" t="s">
        <v>2415</v>
      </c>
      <c r="W6" s="109" t="n">
        <v>30000</v>
      </c>
      <c r="X6" s="110" t="n">
        <v>7027.09</v>
      </c>
      <c r="Y6" s="107" t="n">
        <v>38243.09</v>
      </c>
      <c r="Z6" s="99"/>
      <c r="AA6" s="111"/>
      <c r="AB6" s="106"/>
      <c r="AC6" s="106"/>
      <c r="AD6" s="106" t="s">
        <v>2433</v>
      </c>
      <c r="AE6" s="82"/>
    </row>
    <row r="7" s="89" customFormat="true" ht="14.25" hidden="true" customHeight="true" outlineLevel="0" collapsed="false">
      <c r="A7" s="69" t="s">
        <v>2434</v>
      </c>
      <c r="B7" s="70" t="s">
        <v>2435</v>
      </c>
      <c r="C7" s="69" t="s">
        <v>2414</v>
      </c>
      <c r="D7" s="69" t="s">
        <v>2415</v>
      </c>
      <c r="E7" s="71" t="s">
        <v>2416</v>
      </c>
      <c r="F7" s="72" t="s">
        <v>2436</v>
      </c>
      <c r="G7" s="72" t="s">
        <v>2425</v>
      </c>
      <c r="H7" s="72" t="n">
        <v>5608</v>
      </c>
      <c r="I7" s="72" t="s">
        <v>2419</v>
      </c>
      <c r="J7" s="73" t="n">
        <v>44366</v>
      </c>
      <c r="K7" s="73" t="n">
        <v>44410</v>
      </c>
      <c r="L7" s="73" t="n">
        <v>44393</v>
      </c>
      <c r="M7" s="85" t="n">
        <v>44425</v>
      </c>
      <c r="N7" s="73"/>
      <c r="O7" s="75" t="n">
        <v>44429</v>
      </c>
      <c r="P7" s="76" t="n">
        <v>44431</v>
      </c>
      <c r="Q7" s="70"/>
      <c r="R7" s="70"/>
      <c r="S7" s="77"/>
      <c r="T7" s="78" t="n">
        <v>360978.48</v>
      </c>
      <c r="U7" s="86" t="n">
        <v>19221</v>
      </c>
      <c r="V7" s="70" t="s">
        <v>2415</v>
      </c>
      <c r="W7" s="79" t="n">
        <v>37000</v>
      </c>
      <c r="X7" s="87" t="n">
        <v>10178.52</v>
      </c>
      <c r="Y7" s="78" t="n">
        <v>74231.4</v>
      </c>
      <c r="Z7" s="70"/>
      <c r="AA7" s="81"/>
      <c r="AB7" s="77"/>
      <c r="AC7" s="77"/>
      <c r="AD7" s="77" t="s">
        <v>2427</v>
      </c>
      <c r="AE7" s="88"/>
    </row>
    <row r="8" customFormat="false" ht="14.25" hidden="true" customHeight="true" outlineLevel="0" collapsed="false">
      <c r="A8" s="98" t="s">
        <v>2437</v>
      </c>
      <c r="B8" s="99"/>
      <c r="C8" s="98" t="s">
        <v>2414</v>
      </c>
      <c r="D8" s="98" t="s">
        <v>2415</v>
      </c>
      <c r="E8" s="100" t="s">
        <v>2416</v>
      </c>
      <c r="F8" s="101" t="s">
        <v>2438</v>
      </c>
      <c r="G8" s="101" t="s">
        <v>2425</v>
      </c>
      <c r="H8" s="101" t="n">
        <v>2984</v>
      </c>
      <c r="I8" s="101" t="s">
        <v>2439</v>
      </c>
      <c r="J8" s="102" t="n">
        <v>44352</v>
      </c>
      <c r="K8" s="102" t="n">
        <v>44410</v>
      </c>
      <c r="L8" s="102" t="n">
        <v>44397</v>
      </c>
      <c r="M8" s="74" t="n">
        <v>44445</v>
      </c>
      <c r="N8" s="103"/>
      <c r="O8" s="104"/>
      <c r="P8" s="112"/>
      <c r="Q8" s="99"/>
      <c r="R8" s="99"/>
      <c r="S8" s="106"/>
      <c r="T8" s="107" t="n">
        <v>166396.8</v>
      </c>
      <c r="U8" s="113" t="n">
        <v>8075</v>
      </c>
      <c r="V8" s="99" t="s">
        <v>2415</v>
      </c>
      <c r="W8" s="109" t="n">
        <v>25530</v>
      </c>
      <c r="X8" s="110" t="n">
        <v>5415.96</v>
      </c>
      <c r="Y8" s="107" t="n">
        <v>34362.55</v>
      </c>
      <c r="Z8" s="99"/>
      <c r="AA8" s="111"/>
      <c r="AB8" s="106"/>
      <c r="AC8" s="106"/>
      <c r="AD8" s="106" t="s">
        <v>2440</v>
      </c>
      <c r="AE8" s="82"/>
    </row>
    <row r="9" s="89" customFormat="true" ht="14.45" hidden="true" customHeight="false" outlineLevel="0" collapsed="false">
      <c r="A9" s="69"/>
      <c r="B9" s="70" t="s">
        <v>2441</v>
      </c>
      <c r="C9" s="69" t="s">
        <v>2414</v>
      </c>
      <c r="D9" s="69" t="s">
        <v>2415</v>
      </c>
      <c r="E9" s="71" t="s">
        <v>2416</v>
      </c>
      <c r="F9" s="72" t="s">
        <v>2442</v>
      </c>
      <c r="G9" s="72" t="s">
        <v>2425</v>
      </c>
      <c r="H9" s="72" t="n">
        <v>14</v>
      </c>
      <c r="I9" s="72" t="s">
        <v>2419</v>
      </c>
      <c r="J9" s="73" t="n">
        <v>44385</v>
      </c>
      <c r="K9" s="73" t="n">
        <v>44398</v>
      </c>
      <c r="L9" s="73" t="n">
        <v>44399</v>
      </c>
      <c r="M9" s="85" t="n">
        <v>44399</v>
      </c>
      <c r="N9" s="73"/>
      <c r="O9" s="75" t="n">
        <v>44402</v>
      </c>
      <c r="P9" s="76" t="n">
        <v>44402</v>
      </c>
      <c r="Q9" s="70"/>
      <c r="R9" s="70"/>
      <c r="S9" s="77"/>
      <c r="T9" s="78" t="n">
        <v>1708</v>
      </c>
      <c r="U9" s="86" t="s">
        <v>2443</v>
      </c>
      <c r="V9" s="70" t="s">
        <v>2415</v>
      </c>
      <c r="W9" s="79" t="n">
        <v>23530</v>
      </c>
      <c r="X9" s="87" t="n">
        <v>25.41</v>
      </c>
      <c r="Y9" s="78" t="n">
        <v>346.68</v>
      </c>
      <c r="Z9" s="83"/>
      <c r="AA9" s="97" t="s">
        <v>2426</v>
      </c>
      <c r="AB9" s="93"/>
      <c r="AC9" s="93"/>
      <c r="AD9" s="93"/>
      <c r="AE9" s="88"/>
    </row>
    <row r="10" customFormat="false" ht="15" hidden="true" customHeight="true" outlineLevel="0" collapsed="false">
      <c r="A10" s="114" t="s">
        <v>2444</v>
      </c>
      <c r="B10" s="99"/>
      <c r="C10" s="98" t="s">
        <v>2414</v>
      </c>
      <c r="D10" s="98" t="s">
        <v>2415</v>
      </c>
      <c r="E10" s="100" t="s">
        <v>2416</v>
      </c>
      <c r="F10" s="101" t="s">
        <v>2445</v>
      </c>
      <c r="G10" s="101" t="s">
        <v>2425</v>
      </c>
      <c r="H10" s="101" t="n">
        <v>5432</v>
      </c>
      <c r="I10" s="101" t="s">
        <v>2446</v>
      </c>
      <c r="J10" s="102" t="n">
        <v>44413</v>
      </c>
      <c r="K10" s="102" t="n">
        <v>44459</v>
      </c>
      <c r="L10" s="102" t="n">
        <v>44403</v>
      </c>
      <c r="M10" s="74" t="n">
        <v>44489</v>
      </c>
      <c r="N10" s="103"/>
      <c r="O10" s="104"/>
      <c r="P10" s="105"/>
      <c r="Q10" s="99"/>
      <c r="R10" s="99"/>
      <c r="S10" s="106"/>
      <c r="T10" s="107" t="n">
        <v>277032</v>
      </c>
      <c r="U10" s="108" t="n">
        <v>20282</v>
      </c>
      <c r="V10" s="99" t="s">
        <v>2415</v>
      </c>
      <c r="W10" s="109" t="n">
        <v>37000</v>
      </c>
      <c r="X10" s="110" t="n">
        <v>9859.08</v>
      </c>
      <c r="Y10" s="107" t="n">
        <v>57378.21</v>
      </c>
      <c r="Z10" s="99"/>
      <c r="AA10" s="111"/>
      <c r="AB10" s="106"/>
      <c r="AC10" s="106"/>
      <c r="AD10" s="106"/>
      <c r="AE10" s="82"/>
    </row>
    <row r="11" s="89" customFormat="true" ht="17.25" hidden="true" customHeight="true" outlineLevel="0" collapsed="false">
      <c r="A11" s="69" t="s">
        <v>2447</v>
      </c>
      <c r="B11" s="70"/>
      <c r="C11" s="69" t="s">
        <v>2414</v>
      </c>
      <c r="D11" s="69" t="s">
        <v>2415</v>
      </c>
      <c r="E11" s="71" t="s">
        <v>2416</v>
      </c>
      <c r="F11" s="72" t="s">
        <v>2448</v>
      </c>
      <c r="G11" s="72" t="s">
        <v>2425</v>
      </c>
      <c r="H11" s="72" t="n">
        <v>4616</v>
      </c>
      <c r="I11" s="72" t="s">
        <v>2419</v>
      </c>
      <c r="J11" s="73" t="n">
        <v>44366</v>
      </c>
      <c r="K11" s="73" t="n">
        <v>44403</v>
      </c>
      <c r="L11" s="73" t="n">
        <v>44387</v>
      </c>
      <c r="M11" s="85" t="n">
        <v>44426</v>
      </c>
      <c r="N11" s="73"/>
      <c r="O11" s="75" t="n">
        <v>44428</v>
      </c>
      <c r="P11" s="76" t="n">
        <v>44430</v>
      </c>
      <c r="Q11" s="70"/>
      <c r="R11" s="70"/>
      <c r="S11" s="77"/>
      <c r="T11" s="78" t="n">
        <v>235416</v>
      </c>
      <c r="U11" s="86" t="n">
        <v>11728</v>
      </c>
      <c r="V11" s="70" t="s">
        <v>2415</v>
      </c>
      <c r="W11" s="79" t="n">
        <v>30000</v>
      </c>
      <c r="X11" s="87" t="n">
        <v>8378.04</v>
      </c>
      <c r="Y11" s="78" t="n">
        <v>48758.81</v>
      </c>
      <c r="Z11" s="70"/>
      <c r="AA11" s="81"/>
      <c r="AB11" s="77"/>
      <c r="AC11" s="77"/>
      <c r="AD11" s="77" t="s">
        <v>2427</v>
      </c>
      <c r="AE11" s="88"/>
    </row>
    <row r="12" customFormat="false" ht="18" hidden="true" customHeight="true" outlineLevel="0" collapsed="false">
      <c r="A12" s="69" t="s">
        <v>2449</v>
      </c>
      <c r="B12" s="70" t="s">
        <v>2450</v>
      </c>
      <c r="C12" s="69" t="s">
        <v>2414</v>
      </c>
      <c r="D12" s="69" t="s">
        <v>2415</v>
      </c>
      <c r="E12" s="71" t="s">
        <v>2416</v>
      </c>
      <c r="F12" s="72" t="s">
        <v>2451</v>
      </c>
      <c r="G12" s="72" t="s">
        <v>2425</v>
      </c>
      <c r="H12" s="72" t="n">
        <v>848</v>
      </c>
      <c r="I12" s="72" t="s">
        <v>2419</v>
      </c>
      <c r="J12" s="73" t="n">
        <v>44344</v>
      </c>
      <c r="K12" s="73" t="n">
        <v>44359</v>
      </c>
      <c r="L12" s="73" t="n">
        <v>44405</v>
      </c>
      <c r="M12" s="85" t="n">
        <v>44383</v>
      </c>
      <c r="N12" s="73"/>
      <c r="O12" s="75" t="n">
        <v>44383</v>
      </c>
      <c r="P12" s="76" t="n">
        <v>44383</v>
      </c>
      <c r="Q12" s="70"/>
      <c r="R12" s="70"/>
      <c r="S12" s="77"/>
      <c r="T12" s="78" t="n">
        <v>47845.6</v>
      </c>
      <c r="U12" s="86" t="n">
        <v>6324</v>
      </c>
      <c r="V12" s="70" t="s">
        <v>2415</v>
      </c>
      <c r="W12" s="79" t="n">
        <v>25000</v>
      </c>
      <c r="X12" s="87" t="n">
        <v>1539.12</v>
      </c>
      <c r="Y12" s="78" t="n">
        <v>9876.95</v>
      </c>
      <c r="Z12" s="70"/>
      <c r="AA12" s="81" t="s">
        <v>2426</v>
      </c>
      <c r="AB12" s="77"/>
      <c r="AC12" s="77"/>
      <c r="AD12" s="77" t="s">
        <v>2452</v>
      </c>
      <c r="AE12" s="82"/>
    </row>
    <row r="13" customFormat="false" ht="15.75" hidden="true" customHeight="true" outlineLevel="0" collapsed="false">
      <c r="A13" s="98" t="s">
        <v>2453</v>
      </c>
      <c r="B13" s="99"/>
      <c r="C13" s="98" t="s">
        <v>2414</v>
      </c>
      <c r="D13" s="98" t="s">
        <v>2415</v>
      </c>
      <c r="E13" s="100" t="s">
        <v>2416</v>
      </c>
      <c r="F13" s="101" t="s">
        <v>2454</v>
      </c>
      <c r="G13" s="101" t="s">
        <v>2425</v>
      </c>
      <c r="H13" s="101" t="n">
        <v>26</v>
      </c>
      <c r="I13" s="101" t="s">
        <v>2439</v>
      </c>
      <c r="J13" s="102" t="n">
        <v>44368</v>
      </c>
      <c r="K13" s="102" t="n">
        <v>44411</v>
      </c>
      <c r="L13" s="102" t="n">
        <v>44405</v>
      </c>
      <c r="M13" s="74" t="n">
        <v>44439</v>
      </c>
      <c r="N13" s="103"/>
      <c r="O13" s="104"/>
      <c r="P13" s="105"/>
      <c r="Q13" s="115"/>
      <c r="R13" s="99"/>
      <c r="S13" s="116"/>
      <c r="T13" s="117" t="n">
        <v>1606.8</v>
      </c>
      <c r="U13" s="108" t="n">
        <v>600</v>
      </c>
      <c r="V13" s="99" t="s">
        <v>2415</v>
      </c>
      <c r="W13" s="109" t="n">
        <v>15000</v>
      </c>
      <c r="X13" s="110" t="n">
        <v>47.19</v>
      </c>
      <c r="Y13" s="107" t="n">
        <v>330.8</v>
      </c>
      <c r="Z13" s="99"/>
      <c r="AA13" s="111"/>
      <c r="AB13" s="106"/>
      <c r="AC13" s="106"/>
      <c r="AD13" s="106" t="s">
        <v>2452</v>
      </c>
      <c r="AE13" s="82"/>
    </row>
    <row r="14" s="82" customFormat="true" ht="15" hidden="true" customHeight="false" outlineLevel="0" collapsed="false">
      <c r="A14" s="118" t="s">
        <v>2455</v>
      </c>
      <c r="B14" s="119"/>
      <c r="C14" s="98" t="s">
        <v>2414</v>
      </c>
      <c r="D14" s="120" t="s">
        <v>2415</v>
      </c>
      <c r="E14" s="100" t="s">
        <v>2416</v>
      </c>
      <c r="F14" s="101" t="s">
        <v>2456</v>
      </c>
      <c r="G14" s="101" t="s">
        <v>2425</v>
      </c>
      <c r="H14" s="101" t="n">
        <v>2080</v>
      </c>
      <c r="I14" s="101" t="s">
        <v>2446</v>
      </c>
      <c r="J14" s="102" t="n">
        <v>44390</v>
      </c>
      <c r="K14" s="102" t="n">
        <v>44438</v>
      </c>
      <c r="L14" s="102" t="n">
        <v>44393</v>
      </c>
      <c r="M14" s="74" t="n">
        <v>44469</v>
      </c>
      <c r="N14" s="103"/>
      <c r="O14" s="121"/>
      <c r="P14" s="122"/>
      <c r="Q14" s="119"/>
      <c r="R14" s="123"/>
      <c r="S14" s="106"/>
      <c r="T14" s="107" t="n">
        <v>111553.6</v>
      </c>
      <c r="U14" s="113" t="n">
        <v>7980</v>
      </c>
      <c r="V14" s="99" t="s">
        <v>2415</v>
      </c>
      <c r="W14" s="109" t="n">
        <v>25530</v>
      </c>
      <c r="X14" s="110" t="n">
        <v>3775.2</v>
      </c>
      <c r="Y14" s="107" t="n">
        <v>23065.76</v>
      </c>
      <c r="Z14" s="99"/>
      <c r="AA14" s="111"/>
      <c r="AB14" s="106"/>
      <c r="AC14" s="106"/>
      <c r="AD14" s="106" t="s">
        <v>2440</v>
      </c>
    </row>
    <row r="15" s="88" customFormat="true" ht="15" hidden="true" customHeight="true" outlineLevel="0" collapsed="false">
      <c r="A15" s="124" t="s">
        <v>2457</v>
      </c>
      <c r="B15" s="125"/>
      <c r="C15" s="69" t="s">
        <v>2414</v>
      </c>
      <c r="D15" s="124" t="s">
        <v>2415</v>
      </c>
      <c r="E15" s="71" t="s">
        <v>2416</v>
      </c>
      <c r="F15" s="72" t="s">
        <v>2458</v>
      </c>
      <c r="G15" s="72" t="s">
        <v>2425</v>
      </c>
      <c r="H15" s="72" t="n">
        <v>2168</v>
      </c>
      <c r="I15" s="72" t="s">
        <v>2419</v>
      </c>
      <c r="J15" s="73" t="n">
        <v>44372</v>
      </c>
      <c r="K15" s="73" t="n">
        <v>44403</v>
      </c>
      <c r="L15" s="73" t="n">
        <v>44423</v>
      </c>
      <c r="M15" s="85" t="n">
        <v>44427</v>
      </c>
      <c r="N15" s="73"/>
      <c r="O15" s="126" t="n">
        <v>44428</v>
      </c>
      <c r="P15" s="127" t="n">
        <v>44430</v>
      </c>
      <c r="Q15" s="125"/>
      <c r="R15" s="128"/>
      <c r="S15" s="77"/>
      <c r="T15" s="70" t="n">
        <v>110568</v>
      </c>
      <c r="U15" s="86" t="n">
        <v>7840</v>
      </c>
      <c r="V15" s="70" t="s">
        <v>2415</v>
      </c>
      <c r="W15" s="79" t="n">
        <v>25530</v>
      </c>
      <c r="X15" s="87" t="n">
        <v>3934.92</v>
      </c>
      <c r="Y15" s="78" t="n">
        <v>22900.58</v>
      </c>
      <c r="Z15" s="70"/>
      <c r="AA15" s="81"/>
      <c r="AB15" s="77"/>
      <c r="AC15" s="77"/>
      <c r="AD15" s="77" t="s">
        <v>2459</v>
      </c>
      <c r="AF15" s="89"/>
    </row>
    <row r="16" customFormat="false" ht="15" hidden="true" customHeight="false" outlineLevel="0" collapsed="false">
      <c r="A16" s="98"/>
      <c r="B16" s="99"/>
      <c r="C16" s="98" t="s">
        <v>2414</v>
      </c>
      <c r="D16" s="98" t="s">
        <v>2415</v>
      </c>
      <c r="E16" s="100" t="s">
        <v>2416</v>
      </c>
      <c r="F16" s="101" t="s">
        <v>2460</v>
      </c>
      <c r="G16" s="101" t="s">
        <v>2425</v>
      </c>
      <c r="H16" s="101" t="n">
        <v>392</v>
      </c>
      <c r="I16" s="101" t="s">
        <v>2446</v>
      </c>
      <c r="J16" s="102" t="n">
        <v>44356</v>
      </c>
      <c r="K16" s="102" t="n">
        <v>44439</v>
      </c>
      <c r="L16" s="102" t="n">
        <v>44424</v>
      </c>
      <c r="M16" s="74" t="n">
        <v>44441</v>
      </c>
      <c r="N16" s="103"/>
      <c r="O16" s="104"/>
      <c r="P16" s="105"/>
      <c r="Q16" s="99"/>
      <c r="R16" s="129"/>
      <c r="S16" s="106"/>
      <c r="T16" s="107" t="n">
        <v>19992</v>
      </c>
      <c r="U16" s="113" t="n">
        <v>2192</v>
      </c>
      <c r="V16" s="99" t="s">
        <v>2415</v>
      </c>
      <c r="W16" s="109" t="n">
        <v>25530</v>
      </c>
      <c r="X16" s="110" t="n">
        <v>711.48</v>
      </c>
      <c r="Y16" s="107" t="n">
        <v>4140.7</v>
      </c>
      <c r="Z16" s="99"/>
      <c r="AA16" s="111"/>
      <c r="AB16" s="106"/>
      <c r="AC16" s="106"/>
      <c r="AD16" s="106"/>
      <c r="AE16" s="82"/>
      <c r="AF16" s="82"/>
    </row>
    <row r="17" customFormat="false" ht="15" hidden="true" customHeight="false" outlineLevel="0" collapsed="false">
      <c r="A17" s="98" t="s">
        <v>2461</v>
      </c>
      <c r="B17" s="99"/>
      <c r="C17" s="98" t="s">
        <v>2414</v>
      </c>
      <c r="D17" s="98" t="s">
        <v>2415</v>
      </c>
      <c r="E17" s="100" t="s">
        <v>2416</v>
      </c>
      <c r="F17" s="101" t="s">
        <v>2462</v>
      </c>
      <c r="G17" s="101" t="s">
        <v>2463</v>
      </c>
      <c r="H17" s="101" t="n">
        <v>3528</v>
      </c>
      <c r="I17" s="101"/>
      <c r="J17" s="102" t="n">
        <v>44463</v>
      </c>
      <c r="K17" s="102" t="n">
        <v>44493</v>
      </c>
      <c r="L17" s="102" t="n">
        <v>44424</v>
      </c>
      <c r="M17" s="74" t="n">
        <v>44524</v>
      </c>
      <c r="N17" s="103"/>
      <c r="O17" s="130"/>
      <c r="P17" s="105"/>
      <c r="Q17" s="99"/>
      <c r="R17" s="129"/>
      <c r="S17" s="106"/>
      <c r="T17" s="107" t="n">
        <v>210956.88</v>
      </c>
      <c r="U17" s="108" t="n">
        <v>12857</v>
      </c>
      <c r="V17" s="99" t="s">
        <v>2415</v>
      </c>
      <c r="W17" s="109" t="n">
        <v>37000</v>
      </c>
      <c r="X17" s="110" t="n">
        <v>5424.94</v>
      </c>
      <c r="Y17" s="107" t="n">
        <v>43276.36</v>
      </c>
      <c r="Z17" s="99"/>
      <c r="AA17" s="111"/>
      <c r="AB17" s="106"/>
      <c r="AC17" s="106"/>
      <c r="AD17" s="106" t="s">
        <v>2433</v>
      </c>
      <c r="AE17" s="82"/>
      <c r="AF17" s="82"/>
    </row>
    <row r="18" s="147" customFormat="true" ht="15.75" hidden="true" customHeight="true" outlineLevel="0" collapsed="false">
      <c r="A18" s="131"/>
      <c r="B18" s="132"/>
      <c r="C18" s="131" t="s">
        <v>2414</v>
      </c>
      <c r="D18" s="131" t="s">
        <v>2415</v>
      </c>
      <c r="E18" s="133" t="s">
        <v>2416</v>
      </c>
      <c r="F18" s="134" t="s">
        <v>2464</v>
      </c>
      <c r="G18" s="134" t="s">
        <v>2425</v>
      </c>
      <c r="H18" s="134" t="n">
        <v>1496</v>
      </c>
      <c r="I18" s="134" t="s">
        <v>2465</v>
      </c>
      <c r="J18" s="135" t="s">
        <v>2466</v>
      </c>
      <c r="K18" s="135" t="s">
        <v>2466</v>
      </c>
      <c r="L18" s="135" t="n">
        <v>44454</v>
      </c>
      <c r="M18" s="136" t="s">
        <v>2466</v>
      </c>
      <c r="N18" s="135"/>
      <c r="O18" s="137"/>
      <c r="P18" s="138"/>
      <c r="Q18" s="132"/>
      <c r="R18" s="139"/>
      <c r="S18" s="140"/>
      <c r="T18" s="141" t="n">
        <v>96417.2</v>
      </c>
      <c r="U18" s="142" t="n">
        <v>13020</v>
      </c>
      <c r="V18" s="132" t="s">
        <v>2415</v>
      </c>
      <c r="W18" s="143" t="n">
        <v>37000</v>
      </c>
      <c r="X18" s="144" t="n">
        <v>2715.24</v>
      </c>
      <c r="Y18" s="141" t="n">
        <v>19826.49</v>
      </c>
      <c r="Z18" s="132"/>
      <c r="AA18" s="145"/>
      <c r="AB18" s="140"/>
      <c r="AC18" s="140"/>
      <c r="AD18" s="140"/>
      <c r="AE18" s="146"/>
      <c r="AF18" s="146"/>
    </row>
    <row r="19" customFormat="false" ht="15" hidden="true" customHeight="false" outlineLevel="0" collapsed="false">
      <c r="A19" s="114" t="s">
        <v>2467</v>
      </c>
      <c r="B19" s="99"/>
      <c r="C19" s="98" t="s">
        <v>2414</v>
      </c>
      <c r="D19" s="98" t="s">
        <v>2415</v>
      </c>
      <c r="E19" s="100" t="s">
        <v>2416</v>
      </c>
      <c r="F19" s="101" t="s">
        <v>2468</v>
      </c>
      <c r="G19" s="101" t="s">
        <v>2425</v>
      </c>
      <c r="H19" s="101" t="n">
        <v>3224</v>
      </c>
      <c r="I19" s="101" t="s">
        <v>2446</v>
      </c>
      <c r="J19" s="102" t="n">
        <v>44390</v>
      </c>
      <c r="K19" s="102" t="n">
        <v>44424</v>
      </c>
      <c r="L19" s="102" t="n">
        <v>44445</v>
      </c>
      <c r="M19" s="74" t="n">
        <v>44455</v>
      </c>
      <c r="N19" s="103"/>
      <c r="O19" s="104"/>
      <c r="P19" s="105"/>
      <c r="Q19" s="99"/>
      <c r="R19" s="129"/>
      <c r="S19" s="106"/>
      <c r="T19" s="107" t="n">
        <v>182267.52</v>
      </c>
      <c r="U19" s="108" t="n">
        <v>12857</v>
      </c>
      <c r="V19" s="99" t="s">
        <v>2415</v>
      </c>
      <c r="W19" s="109" t="n">
        <v>37000</v>
      </c>
      <c r="X19" s="110" t="n">
        <v>5851.56</v>
      </c>
      <c r="Y19" s="107" t="n">
        <v>37623.81</v>
      </c>
      <c r="Z19" s="99"/>
      <c r="AA19" s="111"/>
      <c r="AB19" s="106"/>
      <c r="AC19" s="106"/>
      <c r="AD19" s="106" t="s">
        <v>2440</v>
      </c>
      <c r="AE19" s="82"/>
    </row>
    <row r="20" customFormat="false" ht="15" hidden="true" customHeight="false" outlineLevel="0" collapsed="false">
      <c r="A20" s="114" t="s">
        <v>2469</v>
      </c>
      <c r="B20" s="99"/>
      <c r="C20" s="98" t="s">
        <v>2414</v>
      </c>
      <c r="D20" s="98" t="s">
        <v>2415</v>
      </c>
      <c r="E20" s="100" t="s">
        <v>2416</v>
      </c>
      <c r="F20" s="101" t="s">
        <v>2470</v>
      </c>
      <c r="G20" s="101" t="s">
        <v>2425</v>
      </c>
      <c r="H20" s="101" t="n">
        <v>2560</v>
      </c>
      <c r="I20" s="101" t="s">
        <v>2446</v>
      </c>
      <c r="J20" s="102" t="n">
        <v>44416</v>
      </c>
      <c r="K20" s="102" t="n">
        <v>44436</v>
      </c>
      <c r="L20" s="102" t="n">
        <v>44445</v>
      </c>
      <c r="M20" s="74" t="n">
        <v>44467</v>
      </c>
      <c r="N20" s="103"/>
      <c r="O20" s="104"/>
      <c r="P20" s="105"/>
      <c r="Q20" s="99"/>
      <c r="R20" s="129"/>
      <c r="S20" s="106"/>
      <c r="T20" s="107" t="n">
        <v>148667.04</v>
      </c>
      <c r="U20" s="113" t="n">
        <v>14050</v>
      </c>
      <c r="V20" s="99" t="s">
        <v>2415</v>
      </c>
      <c r="W20" s="109" t="n">
        <v>37000</v>
      </c>
      <c r="X20" s="110" t="n">
        <v>4262.72</v>
      </c>
      <c r="Y20" s="107" t="n">
        <v>30585.94</v>
      </c>
      <c r="Z20" s="99"/>
      <c r="AA20" s="111"/>
      <c r="AB20" s="106"/>
      <c r="AC20" s="106"/>
      <c r="AD20" s="106"/>
      <c r="AE20" s="82"/>
    </row>
    <row r="21" customFormat="false" ht="15" hidden="true" customHeight="false" outlineLevel="0" collapsed="false">
      <c r="A21" s="114" t="s">
        <v>2471</v>
      </c>
      <c r="B21" s="99"/>
      <c r="C21" s="98" t="s">
        <v>2414</v>
      </c>
      <c r="D21" s="98" t="s">
        <v>2415</v>
      </c>
      <c r="E21" s="100" t="s">
        <v>2416</v>
      </c>
      <c r="F21" s="101" t="s">
        <v>2472</v>
      </c>
      <c r="G21" s="101" t="s">
        <v>2425</v>
      </c>
      <c r="H21" s="101" t="n">
        <v>1744</v>
      </c>
      <c r="I21" s="101" t="s">
        <v>2446</v>
      </c>
      <c r="J21" s="102" t="n">
        <v>44393</v>
      </c>
      <c r="K21" s="102" t="n">
        <v>44428</v>
      </c>
      <c r="L21" s="102" t="n">
        <v>44442</v>
      </c>
      <c r="M21" s="74" t="n">
        <v>44454</v>
      </c>
      <c r="N21" s="103"/>
      <c r="O21" s="104"/>
      <c r="P21" s="105"/>
      <c r="Q21" s="99"/>
      <c r="R21" s="129"/>
      <c r="S21" s="106"/>
      <c r="T21" s="107" t="n">
        <v>93812</v>
      </c>
      <c r="U21" s="148" t="n">
        <v>9266</v>
      </c>
      <c r="V21" s="99" t="s">
        <v>2415</v>
      </c>
      <c r="W21" s="109" t="n">
        <v>25530</v>
      </c>
      <c r="X21" s="110" t="n">
        <v>3165.36</v>
      </c>
      <c r="Y21" s="107" t="n">
        <v>19395.48</v>
      </c>
      <c r="Z21" s="99"/>
      <c r="AA21" s="111"/>
      <c r="AB21" s="106"/>
      <c r="AC21" s="106"/>
      <c r="AD21" s="106"/>
      <c r="AE21" s="82"/>
    </row>
    <row r="22" customFormat="false" ht="14.45" hidden="true" customHeight="false" outlineLevel="0" collapsed="false">
      <c r="A22" s="98"/>
      <c r="B22" s="99"/>
      <c r="C22" s="98" t="s">
        <v>2414</v>
      </c>
      <c r="D22" s="98" t="s">
        <v>2415</v>
      </c>
      <c r="E22" s="100" t="s">
        <v>2416</v>
      </c>
      <c r="F22" s="101" t="s">
        <v>2473</v>
      </c>
      <c r="G22" s="101" t="s">
        <v>2425</v>
      </c>
      <c r="H22" s="101" t="n">
        <v>2368</v>
      </c>
      <c r="I22" s="101"/>
      <c r="J22" s="102" t="n">
        <v>44415</v>
      </c>
      <c r="K22" s="102" t="n">
        <v>44446</v>
      </c>
      <c r="L22" s="102" t="n">
        <v>44451</v>
      </c>
      <c r="M22" s="74" t="n">
        <v>44476</v>
      </c>
      <c r="N22" s="103"/>
      <c r="O22" s="104"/>
      <c r="P22" s="105"/>
      <c r="Q22" s="115"/>
      <c r="R22" s="99"/>
      <c r="S22" s="116"/>
      <c r="T22" s="117" t="n">
        <v>121200</v>
      </c>
      <c r="U22" s="108" t="n">
        <v>12857</v>
      </c>
      <c r="V22" s="99" t="s">
        <v>2415</v>
      </c>
      <c r="W22" s="109" t="n">
        <v>37000</v>
      </c>
      <c r="X22" s="110" t="n">
        <v>3904.65</v>
      </c>
      <c r="Y22" s="107" t="n">
        <v>25020.93</v>
      </c>
      <c r="Z22" s="99"/>
      <c r="AA22" s="111"/>
      <c r="AB22" s="106"/>
      <c r="AC22" s="106"/>
      <c r="AD22" s="106"/>
      <c r="AE22" s="82"/>
    </row>
    <row r="23" s="147" customFormat="true" ht="15.75" hidden="true" customHeight="true" outlineLevel="0" collapsed="false">
      <c r="A23" s="149"/>
      <c r="B23" s="132"/>
      <c r="C23" s="131" t="s">
        <v>2414</v>
      </c>
      <c r="D23" s="131" t="s">
        <v>2415</v>
      </c>
      <c r="E23" s="133" t="s">
        <v>2416</v>
      </c>
      <c r="F23" s="134" t="s">
        <v>2474</v>
      </c>
      <c r="G23" s="134" t="s">
        <v>2425</v>
      </c>
      <c r="H23" s="134" t="n">
        <v>4736</v>
      </c>
      <c r="I23" s="134" t="s">
        <v>2465</v>
      </c>
      <c r="J23" s="135" t="s">
        <v>2466</v>
      </c>
      <c r="K23" s="135" t="s">
        <v>2466</v>
      </c>
      <c r="L23" s="135" t="n">
        <v>44454</v>
      </c>
      <c r="M23" s="136" t="s">
        <v>2466</v>
      </c>
      <c r="N23" s="135"/>
      <c r="O23" s="150"/>
      <c r="P23" s="138"/>
      <c r="Q23" s="132"/>
      <c r="R23" s="139"/>
      <c r="S23" s="140"/>
      <c r="T23" s="141" t="n">
        <v>253848</v>
      </c>
      <c r="U23" s="142" t="n">
        <v>13720</v>
      </c>
      <c r="V23" s="132" t="s">
        <v>2415</v>
      </c>
      <c r="W23" s="143" t="n">
        <v>37000</v>
      </c>
      <c r="X23" s="144" t="n">
        <v>8576.76</v>
      </c>
      <c r="Y23" s="141" t="n">
        <v>52484.96</v>
      </c>
      <c r="Z23" s="132"/>
      <c r="AA23" s="145"/>
      <c r="AB23" s="140"/>
      <c r="AC23" s="140"/>
      <c r="AD23" s="140"/>
      <c r="AE23" s="146"/>
    </row>
    <row r="24" customFormat="false" ht="30" hidden="true" customHeight="false" outlineLevel="0" collapsed="false">
      <c r="A24" s="114" t="s">
        <v>2475</v>
      </c>
      <c r="B24" s="99"/>
      <c r="C24" s="98" t="s">
        <v>2414</v>
      </c>
      <c r="D24" s="98" t="s">
        <v>2415</v>
      </c>
      <c r="E24" s="100" t="s">
        <v>2416</v>
      </c>
      <c r="F24" s="101" t="s">
        <v>2476</v>
      </c>
      <c r="G24" s="101" t="s">
        <v>2425</v>
      </c>
      <c r="H24" s="101" t="n">
        <v>7541</v>
      </c>
      <c r="I24" s="101" t="s">
        <v>2446</v>
      </c>
      <c r="J24" s="102" t="n">
        <v>44405</v>
      </c>
      <c r="K24" s="102" t="n">
        <v>44433</v>
      </c>
      <c r="L24" s="102" t="n">
        <v>44460</v>
      </c>
      <c r="M24" s="74" t="n">
        <v>44464</v>
      </c>
      <c r="N24" s="103"/>
      <c r="O24" s="104"/>
      <c r="P24" s="105"/>
      <c r="Q24" s="99"/>
      <c r="R24" s="129"/>
      <c r="S24" s="106"/>
      <c r="T24" s="107" t="n">
        <v>392975.58</v>
      </c>
      <c r="U24" s="113" t="n">
        <v>18000</v>
      </c>
      <c r="V24" s="99" t="s">
        <v>2415</v>
      </c>
      <c r="W24" s="109" t="n">
        <v>37000</v>
      </c>
      <c r="X24" s="110" t="n">
        <v>12408.36</v>
      </c>
      <c r="Y24" s="107" t="n">
        <v>81076.79</v>
      </c>
      <c r="Z24" s="99"/>
      <c r="AA24" s="111"/>
      <c r="AB24" s="106"/>
      <c r="AC24" s="106"/>
      <c r="AD24" s="106" t="s">
        <v>2440</v>
      </c>
      <c r="AE24" s="82"/>
    </row>
    <row r="25" customFormat="false" ht="15" hidden="true" customHeight="false" outlineLevel="0" collapsed="false">
      <c r="A25" s="114"/>
      <c r="B25" s="99"/>
      <c r="C25" s="98" t="s">
        <v>2414</v>
      </c>
      <c r="D25" s="98" t="s">
        <v>2415</v>
      </c>
      <c r="E25" s="100" t="s">
        <v>2416</v>
      </c>
      <c r="F25" s="101" t="s">
        <v>2477</v>
      </c>
      <c r="G25" s="101" t="s">
        <v>2425</v>
      </c>
      <c r="H25" s="101" t="n">
        <v>896</v>
      </c>
      <c r="I25" s="101"/>
      <c r="J25" s="102" t="n">
        <v>44424</v>
      </c>
      <c r="K25" s="102" t="n">
        <v>44485</v>
      </c>
      <c r="L25" s="102" t="n">
        <v>44467</v>
      </c>
      <c r="M25" s="74" t="n">
        <v>44486</v>
      </c>
      <c r="N25" s="103"/>
      <c r="O25" s="104"/>
      <c r="P25" s="105"/>
      <c r="Q25" s="99"/>
      <c r="R25" s="129"/>
      <c r="S25" s="106"/>
      <c r="T25" s="107" t="n">
        <v>57412.8</v>
      </c>
      <c r="U25" s="108" t="n">
        <v>5800</v>
      </c>
      <c r="V25" s="99" t="s">
        <v>2415</v>
      </c>
      <c r="W25" s="109" t="n">
        <v>25530</v>
      </c>
      <c r="X25" s="110" t="n">
        <v>1626.24</v>
      </c>
      <c r="Y25" s="107" t="n">
        <v>11807.81</v>
      </c>
      <c r="Z25" s="99"/>
      <c r="AA25" s="111"/>
      <c r="AB25" s="106"/>
      <c r="AC25" s="106"/>
      <c r="AD25" s="106"/>
      <c r="AE25" s="82"/>
    </row>
    <row r="26" customFormat="false" ht="15" hidden="true" customHeight="false" outlineLevel="0" collapsed="false">
      <c r="A26" s="98"/>
      <c r="B26" s="99"/>
      <c r="C26" s="98" t="s">
        <v>2414</v>
      </c>
      <c r="D26" s="98" t="s">
        <v>2415</v>
      </c>
      <c r="E26" s="100" t="s">
        <v>2416</v>
      </c>
      <c r="F26" s="101" t="s">
        <v>2478</v>
      </c>
      <c r="G26" s="101" t="s">
        <v>2425</v>
      </c>
      <c r="H26" s="101" t="n">
        <v>1047</v>
      </c>
      <c r="I26" s="101"/>
      <c r="J26" s="102" t="n">
        <v>44431</v>
      </c>
      <c r="K26" s="102" t="n">
        <v>44462</v>
      </c>
      <c r="L26" s="102" t="n">
        <v>44487</v>
      </c>
      <c r="M26" s="74" t="n">
        <v>44492</v>
      </c>
      <c r="N26" s="103"/>
      <c r="O26" s="151"/>
      <c r="P26" s="105"/>
      <c r="Q26" s="99"/>
      <c r="R26" s="129"/>
      <c r="S26" s="106"/>
      <c r="T26" s="107" t="n">
        <v>49306.35</v>
      </c>
      <c r="U26" s="108" t="n">
        <v>5800</v>
      </c>
      <c r="V26" s="99" t="s">
        <v>2415</v>
      </c>
      <c r="W26" s="109" t="n">
        <v>25530</v>
      </c>
      <c r="X26" s="110" t="n">
        <v>1967.67</v>
      </c>
      <c r="Y26" s="107" t="n">
        <v>10254.81</v>
      </c>
      <c r="Z26" s="99"/>
      <c r="AA26" s="111"/>
      <c r="AB26" s="106"/>
      <c r="AC26" s="106"/>
      <c r="AD26" s="106"/>
      <c r="AE26" s="82"/>
    </row>
    <row r="27" customFormat="false" ht="15" hidden="true" customHeight="false" outlineLevel="0" collapsed="false">
      <c r="A27" s="98"/>
      <c r="B27" s="99"/>
      <c r="C27" s="98" t="s">
        <v>2414</v>
      </c>
      <c r="D27" s="98" t="s">
        <v>2415</v>
      </c>
      <c r="E27" s="100" t="s">
        <v>2416</v>
      </c>
      <c r="F27" s="101" t="s">
        <v>2479</v>
      </c>
      <c r="G27" s="101" t="s">
        <v>2425</v>
      </c>
      <c r="H27" s="101" t="n">
        <v>176</v>
      </c>
      <c r="I27" s="101" t="s">
        <v>2446</v>
      </c>
      <c r="J27" s="102" t="n">
        <v>44392</v>
      </c>
      <c r="K27" s="102" t="n">
        <v>44433</v>
      </c>
      <c r="L27" s="102" t="n">
        <v>44470</v>
      </c>
      <c r="M27" s="74" t="n">
        <v>44464</v>
      </c>
      <c r="N27" s="103"/>
      <c r="O27" s="104"/>
      <c r="P27" s="105"/>
      <c r="Q27" s="99"/>
      <c r="R27" s="129"/>
      <c r="S27" s="106"/>
      <c r="T27" s="107" t="n">
        <v>9926.4</v>
      </c>
      <c r="U27" s="113" t="n">
        <v>1661</v>
      </c>
      <c r="V27" s="99" t="s">
        <v>2415</v>
      </c>
      <c r="W27" s="109" t="n">
        <v>15000</v>
      </c>
      <c r="X27" s="110" t="n">
        <v>319.44</v>
      </c>
      <c r="Y27" s="107" t="n">
        <v>2049.17</v>
      </c>
      <c r="Z27" s="99"/>
      <c r="AA27" s="111"/>
      <c r="AB27" s="106"/>
      <c r="AC27" s="106"/>
      <c r="AD27" s="106" t="s">
        <v>2480</v>
      </c>
      <c r="AE27" s="82" t="s">
        <v>2481</v>
      </c>
    </row>
    <row r="28" customFormat="false" ht="15.75" hidden="true" customHeight="true" outlineLevel="0" collapsed="false">
      <c r="A28" s="114" t="s">
        <v>2482</v>
      </c>
      <c r="B28" s="99"/>
      <c r="C28" s="98" t="s">
        <v>2414</v>
      </c>
      <c r="D28" s="98" t="s">
        <v>2415</v>
      </c>
      <c r="E28" s="100" t="s">
        <v>2416</v>
      </c>
      <c r="F28" s="101" t="s">
        <v>2483</v>
      </c>
      <c r="G28" s="101" t="s">
        <v>2463</v>
      </c>
      <c r="H28" s="101" t="n">
        <v>3720</v>
      </c>
      <c r="I28" s="101" t="s">
        <v>2446</v>
      </c>
      <c r="J28" s="102" t="n">
        <v>44424</v>
      </c>
      <c r="K28" s="102" t="n">
        <v>44473</v>
      </c>
      <c r="L28" s="102" t="n">
        <v>44391</v>
      </c>
      <c r="M28" s="74" t="n">
        <v>44504</v>
      </c>
      <c r="N28" s="103"/>
      <c r="O28" s="104"/>
      <c r="P28" s="105"/>
      <c r="Q28" s="99"/>
      <c r="R28" s="129"/>
      <c r="S28" s="106"/>
      <c r="T28" s="107" t="n">
        <v>189676.8</v>
      </c>
      <c r="U28" s="113" t="n">
        <v>12881</v>
      </c>
      <c r="V28" s="99" t="s">
        <v>2415</v>
      </c>
      <c r="W28" s="109" t="n">
        <v>37000</v>
      </c>
      <c r="X28" s="110" t="n">
        <v>6751.8</v>
      </c>
      <c r="Y28" s="107" t="n">
        <v>39285.74</v>
      </c>
      <c r="Z28" s="99"/>
      <c r="AA28" s="111"/>
      <c r="AB28" s="106"/>
      <c r="AC28" s="106"/>
      <c r="AD28" s="106" t="s">
        <v>2433</v>
      </c>
      <c r="AE28" s="82"/>
    </row>
    <row r="29" customFormat="false" ht="15" hidden="true" customHeight="false" outlineLevel="0" collapsed="false">
      <c r="A29" s="114"/>
      <c r="B29" s="99"/>
      <c r="C29" s="98" t="s">
        <v>2414</v>
      </c>
      <c r="D29" s="98" t="s">
        <v>2415</v>
      </c>
      <c r="E29" s="100" t="s">
        <v>2416</v>
      </c>
      <c r="F29" s="101" t="s">
        <v>2484</v>
      </c>
      <c r="G29" s="101" t="s">
        <v>2485</v>
      </c>
      <c r="H29" s="101" t="n">
        <v>1498</v>
      </c>
      <c r="I29" s="101"/>
      <c r="J29" s="102" t="n">
        <v>44438</v>
      </c>
      <c r="K29" s="102" t="n">
        <v>44469</v>
      </c>
      <c r="L29" s="102" t="n">
        <v>44495</v>
      </c>
      <c r="M29" s="74" t="n">
        <v>44499</v>
      </c>
      <c r="N29" s="103"/>
      <c r="O29" s="104"/>
      <c r="P29" s="105"/>
      <c r="Q29" s="99"/>
      <c r="R29" s="129"/>
      <c r="S29" s="106"/>
      <c r="T29" s="107" t="n">
        <v>82326.1</v>
      </c>
      <c r="U29" s="108" t="n">
        <v>8500</v>
      </c>
      <c r="V29" s="99" t="s">
        <v>2415</v>
      </c>
      <c r="W29" s="109" t="n">
        <v>25530</v>
      </c>
      <c r="X29" s="110" t="n">
        <v>3590.98</v>
      </c>
      <c r="Y29" s="107" t="n">
        <v>17183.41</v>
      </c>
      <c r="Z29" s="99"/>
      <c r="AA29" s="111"/>
      <c r="AB29" s="106"/>
      <c r="AC29" s="106"/>
      <c r="AD29" s="106"/>
      <c r="AE29" s="82"/>
    </row>
    <row r="30" s="167" customFormat="true" ht="15" hidden="true" customHeight="false" outlineLevel="0" collapsed="false">
      <c r="A30" s="152"/>
      <c r="B30" s="153"/>
      <c r="C30" s="154" t="s">
        <v>2414</v>
      </c>
      <c r="D30" s="154" t="s">
        <v>2415</v>
      </c>
      <c r="E30" s="155" t="s">
        <v>2416</v>
      </c>
      <c r="F30" s="156" t="s">
        <v>2486</v>
      </c>
      <c r="G30" s="156" t="s">
        <v>2425</v>
      </c>
      <c r="H30" s="156" t="n">
        <v>3808</v>
      </c>
      <c r="I30" s="156"/>
      <c r="J30" s="157" t="n">
        <v>44434</v>
      </c>
      <c r="K30" s="157" t="n">
        <v>44459</v>
      </c>
      <c r="L30" s="157" t="n">
        <v>44480</v>
      </c>
      <c r="M30" s="74" t="n">
        <v>44489</v>
      </c>
      <c r="N30" s="103"/>
      <c r="O30" s="158"/>
      <c r="P30" s="159"/>
      <c r="Q30" s="153"/>
      <c r="R30" s="160"/>
      <c r="S30" s="161"/>
      <c r="T30" s="162" t="n">
        <v>211426.72</v>
      </c>
      <c r="U30" s="148" t="n">
        <v>13020</v>
      </c>
      <c r="V30" s="153" t="s">
        <v>2415</v>
      </c>
      <c r="W30" s="163" t="n">
        <v>37000</v>
      </c>
      <c r="X30" s="164" t="n">
        <v>6911.52</v>
      </c>
      <c r="Y30" s="162" t="n">
        <v>43667.65</v>
      </c>
      <c r="Z30" s="153"/>
      <c r="AA30" s="165"/>
      <c r="AB30" s="161"/>
      <c r="AC30" s="161"/>
      <c r="AD30" s="161" t="s">
        <v>2440</v>
      </c>
      <c r="AE30" s="166"/>
    </row>
    <row r="31" customFormat="false" ht="14.45" hidden="true" customHeight="false" outlineLevel="0" collapsed="false">
      <c r="A31" s="98"/>
      <c r="B31" s="129"/>
      <c r="C31" s="98" t="s">
        <v>2414</v>
      </c>
      <c r="D31" s="98" t="s">
        <v>2415</v>
      </c>
      <c r="E31" s="100" t="s">
        <v>2416</v>
      </c>
      <c r="F31" s="101" t="s">
        <v>2487</v>
      </c>
      <c r="G31" s="101" t="s">
        <v>2425</v>
      </c>
      <c r="H31" s="101" t="n">
        <v>1872</v>
      </c>
      <c r="I31" s="101"/>
      <c r="J31" s="102" t="n">
        <v>44436</v>
      </c>
      <c r="K31" s="102" t="n">
        <v>44467</v>
      </c>
      <c r="L31" s="102" t="n">
        <v>44490</v>
      </c>
      <c r="M31" s="74" t="n">
        <v>44490</v>
      </c>
      <c r="N31" s="103"/>
      <c r="O31" s="104"/>
      <c r="P31" s="168"/>
      <c r="Q31" s="99"/>
      <c r="R31" s="99"/>
      <c r="S31" s="106"/>
      <c r="T31" s="107" t="n">
        <v>107176.48</v>
      </c>
      <c r="U31" s="108" t="n">
        <v>8500</v>
      </c>
      <c r="V31" s="99" t="s">
        <v>2415</v>
      </c>
      <c r="W31" s="109" t="n">
        <v>30000</v>
      </c>
      <c r="X31" s="110" t="n">
        <v>3397.68</v>
      </c>
      <c r="Y31" s="107" t="n">
        <v>22114.83</v>
      </c>
      <c r="Z31" s="99"/>
      <c r="AA31" s="111"/>
      <c r="AB31" s="106"/>
      <c r="AC31" s="106"/>
      <c r="AD31" s="106"/>
      <c r="AE31" s="106"/>
      <c r="AF31" s="169"/>
    </row>
    <row r="32" s="167" customFormat="true" ht="15" hidden="true" customHeight="false" outlineLevel="0" collapsed="false">
      <c r="A32" s="152"/>
      <c r="B32" s="160"/>
      <c r="C32" s="154" t="s">
        <v>2414</v>
      </c>
      <c r="D32" s="154" t="s">
        <v>2415</v>
      </c>
      <c r="E32" s="155" t="s">
        <v>2416</v>
      </c>
      <c r="F32" s="156" t="s">
        <v>2488</v>
      </c>
      <c r="G32" s="156" t="s">
        <v>2425</v>
      </c>
      <c r="H32" s="156" t="n">
        <v>2216</v>
      </c>
      <c r="I32" s="156"/>
      <c r="J32" s="157" t="n">
        <v>44455</v>
      </c>
      <c r="K32" s="157" t="n">
        <v>44484</v>
      </c>
      <c r="L32" s="157" t="n">
        <v>44510</v>
      </c>
      <c r="M32" s="74" t="n">
        <v>44515</v>
      </c>
      <c r="N32" s="103"/>
      <c r="O32" s="158"/>
      <c r="P32" s="159"/>
      <c r="Q32" s="153"/>
      <c r="R32" s="153"/>
      <c r="S32" s="161"/>
      <c r="T32" s="162" t="n">
        <v>121325.2</v>
      </c>
      <c r="U32" s="148" t="n">
        <v>8500</v>
      </c>
      <c r="V32" s="153" t="s">
        <v>2415</v>
      </c>
      <c r="W32" s="163" t="n">
        <v>30000</v>
      </c>
      <c r="X32" s="164" t="n">
        <v>4022.04</v>
      </c>
      <c r="Y32" s="162" t="n">
        <v>25069.45</v>
      </c>
      <c r="Z32" s="153"/>
      <c r="AA32" s="165"/>
      <c r="AB32" s="161"/>
      <c r="AC32" s="161"/>
      <c r="AD32" s="161"/>
      <c r="AE32" s="161"/>
      <c r="AF32" s="170"/>
    </row>
    <row r="33" customFormat="false" ht="15" hidden="true" customHeight="false" outlineLevel="0" collapsed="false">
      <c r="A33" s="114"/>
      <c r="B33" s="99"/>
      <c r="C33" s="98" t="s">
        <v>2414</v>
      </c>
      <c r="D33" s="98" t="s">
        <v>2415</v>
      </c>
      <c r="E33" s="100" t="s">
        <v>2416</v>
      </c>
      <c r="F33" s="101" t="s">
        <v>2489</v>
      </c>
      <c r="G33" s="101" t="s">
        <v>2425</v>
      </c>
      <c r="H33" s="101" t="n">
        <v>392</v>
      </c>
      <c r="I33" s="101"/>
      <c r="J33" s="102" t="n">
        <v>44447</v>
      </c>
      <c r="K33" s="102" t="n">
        <v>44508</v>
      </c>
      <c r="L33" s="102" t="n">
        <v>44509</v>
      </c>
      <c r="M33" s="74" t="n">
        <v>44509</v>
      </c>
      <c r="N33" s="103"/>
      <c r="O33" s="104"/>
      <c r="P33" s="105"/>
      <c r="Q33" s="99"/>
      <c r="R33" s="129"/>
      <c r="S33" s="106"/>
      <c r="T33" s="107" t="n">
        <v>21050.4</v>
      </c>
      <c r="U33" s="108" t="n">
        <v>4000</v>
      </c>
      <c r="V33" s="99" t="s">
        <v>2415</v>
      </c>
      <c r="W33" s="109" t="n">
        <v>30000</v>
      </c>
      <c r="X33" s="110" t="n">
        <v>711.48</v>
      </c>
      <c r="Y33" s="107" t="n">
        <v>4352.38</v>
      </c>
      <c r="Z33" s="99"/>
      <c r="AA33" s="111"/>
      <c r="AB33" s="106"/>
      <c r="AC33" s="106"/>
      <c r="AD33" s="106"/>
      <c r="AE33" s="82"/>
    </row>
    <row r="34" customFormat="false" ht="15" hidden="true" customHeight="false" outlineLevel="0" collapsed="false">
      <c r="A34" s="114" t="s">
        <v>2490</v>
      </c>
      <c r="B34" s="99"/>
      <c r="C34" s="98" t="s">
        <v>2414</v>
      </c>
      <c r="D34" s="98" t="s">
        <v>2415</v>
      </c>
      <c r="E34" s="100" t="s">
        <v>2416</v>
      </c>
      <c r="F34" s="101" t="s">
        <v>2491</v>
      </c>
      <c r="G34" s="101" t="s">
        <v>2425</v>
      </c>
      <c r="H34" s="101" t="n">
        <v>2688</v>
      </c>
      <c r="I34" s="101"/>
      <c r="J34" s="102" t="n">
        <v>44450</v>
      </c>
      <c r="K34" s="102" t="n">
        <v>44477</v>
      </c>
      <c r="L34" s="102" t="n">
        <v>44497</v>
      </c>
      <c r="M34" s="74" t="n">
        <v>44508</v>
      </c>
      <c r="N34" s="103"/>
      <c r="O34" s="171"/>
      <c r="P34" s="172"/>
      <c r="Q34" s="173"/>
      <c r="R34" s="174"/>
      <c r="S34" s="106"/>
      <c r="T34" s="107" t="n">
        <v>144345.6</v>
      </c>
      <c r="U34" s="108" t="n">
        <v>12857</v>
      </c>
      <c r="V34" s="99" t="s">
        <v>2415</v>
      </c>
      <c r="W34" s="109" t="n">
        <v>37000</v>
      </c>
      <c r="X34" s="110" t="n">
        <v>4878.72</v>
      </c>
      <c r="Y34" s="107" t="n">
        <v>29844.86</v>
      </c>
      <c r="Z34" s="99"/>
      <c r="AA34" s="111"/>
      <c r="AB34" s="106"/>
      <c r="AC34" s="106"/>
      <c r="AD34" s="106" t="s">
        <v>2427</v>
      </c>
      <c r="AE34" s="82"/>
    </row>
    <row r="35" customFormat="false" ht="15" hidden="true" customHeight="false" outlineLevel="0" collapsed="false">
      <c r="A35" s="114" t="s">
        <v>2492</v>
      </c>
      <c r="B35" s="99"/>
      <c r="C35" s="98" t="s">
        <v>2414</v>
      </c>
      <c r="D35" s="98" t="s">
        <v>2415</v>
      </c>
      <c r="E35" s="100" t="s">
        <v>2416</v>
      </c>
      <c r="F35" s="101" t="s">
        <v>2493</v>
      </c>
      <c r="G35" s="101" t="s">
        <v>2425</v>
      </c>
      <c r="H35" s="101" t="n">
        <v>1096</v>
      </c>
      <c r="I35" s="101" t="s">
        <v>2446</v>
      </c>
      <c r="J35" s="102" t="n">
        <v>44425</v>
      </c>
      <c r="K35" s="102" t="n">
        <v>44442</v>
      </c>
      <c r="L35" s="102" t="n">
        <v>44487</v>
      </c>
      <c r="M35" s="74" t="n">
        <v>44472</v>
      </c>
      <c r="N35" s="103"/>
      <c r="O35" s="104"/>
      <c r="P35" s="105"/>
      <c r="Q35" s="99"/>
      <c r="R35" s="99"/>
      <c r="S35" s="175"/>
      <c r="T35" s="117" t="n">
        <v>68883.6</v>
      </c>
      <c r="U35" s="176" t="n">
        <v>11810</v>
      </c>
      <c r="V35" s="99" t="s">
        <v>2415</v>
      </c>
      <c r="W35" s="109" t="n">
        <v>25530</v>
      </c>
      <c r="X35" s="110" t="n">
        <v>1989.24</v>
      </c>
      <c r="Y35" s="107" t="n">
        <v>14174.57</v>
      </c>
      <c r="Z35" s="173"/>
      <c r="AA35" s="177"/>
      <c r="AB35" s="116"/>
      <c r="AC35" s="116"/>
      <c r="AD35" s="106" t="s">
        <v>2427</v>
      </c>
      <c r="AE35" s="82"/>
    </row>
    <row r="36" customFormat="false" ht="15" hidden="true" customHeight="false" outlineLevel="0" collapsed="false">
      <c r="A36" s="114"/>
      <c r="B36" s="99"/>
      <c r="C36" s="98" t="s">
        <v>2414</v>
      </c>
      <c r="D36" s="98" t="s">
        <v>2415</v>
      </c>
      <c r="E36" s="100" t="s">
        <v>2416</v>
      </c>
      <c r="F36" s="101" t="s">
        <v>2494</v>
      </c>
      <c r="G36" s="101" t="s">
        <v>2425</v>
      </c>
      <c r="H36" s="101" t="n">
        <v>1224</v>
      </c>
      <c r="I36" s="101"/>
      <c r="J36" s="102" t="n">
        <v>44454</v>
      </c>
      <c r="K36" s="102" t="n">
        <v>44515</v>
      </c>
      <c r="L36" s="102" t="n">
        <v>44516</v>
      </c>
      <c r="M36" s="74" t="n">
        <v>44516</v>
      </c>
      <c r="N36" s="103"/>
      <c r="O36" s="104"/>
      <c r="P36" s="105"/>
      <c r="Q36" s="99"/>
      <c r="R36" s="99"/>
      <c r="S36" s="175"/>
      <c r="T36" s="117" t="n">
        <v>63535.2</v>
      </c>
      <c r="U36" s="178" t="n">
        <v>5800</v>
      </c>
      <c r="V36" s="99" t="s">
        <v>2415</v>
      </c>
      <c r="W36" s="109" t="n">
        <v>25530</v>
      </c>
      <c r="X36" s="110" t="n">
        <v>2163.48</v>
      </c>
      <c r="Y36" s="107" t="n">
        <v>13139.74</v>
      </c>
      <c r="Z36" s="173"/>
      <c r="AA36" s="177"/>
      <c r="AB36" s="116"/>
      <c r="AC36" s="116"/>
      <c r="AD36" s="116"/>
      <c r="AE36" s="82"/>
    </row>
    <row r="37" customFormat="false" ht="15" hidden="true" customHeight="false" outlineLevel="0" collapsed="false">
      <c r="A37" s="114"/>
      <c r="B37" s="99"/>
      <c r="C37" s="98" t="s">
        <v>2414</v>
      </c>
      <c r="D37" s="98" t="s">
        <v>2415</v>
      </c>
      <c r="E37" s="100" t="s">
        <v>2416</v>
      </c>
      <c r="F37" s="101" t="s">
        <v>2495</v>
      </c>
      <c r="G37" s="101" t="s">
        <v>2425</v>
      </c>
      <c r="H37" s="101" t="n">
        <v>304</v>
      </c>
      <c r="I37" s="101"/>
      <c r="J37" s="102" t="n">
        <v>44464</v>
      </c>
      <c r="K37" s="102" t="n">
        <v>44525</v>
      </c>
      <c r="L37" s="102" t="n">
        <v>44526</v>
      </c>
      <c r="M37" s="74" t="n">
        <v>44526</v>
      </c>
      <c r="N37" s="103"/>
      <c r="O37" s="104"/>
      <c r="P37" s="105"/>
      <c r="Q37" s="99"/>
      <c r="R37" s="99"/>
      <c r="S37" s="175"/>
      <c r="T37" s="117" t="n">
        <v>16324.8</v>
      </c>
      <c r="U37" s="178" t="n">
        <v>3500</v>
      </c>
      <c r="V37" s="99" t="s">
        <v>2415</v>
      </c>
      <c r="W37" s="109" t="n">
        <v>25530</v>
      </c>
      <c r="X37" s="110" t="n">
        <v>551.76</v>
      </c>
      <c r="Y37" s="107" t="n">
        <v>3375.31</v>
      </c>
      <c r="Z37" s="173"/>
      <c r="AA37" s="177"/>
      <c r="AB37" s="116"/>
      <c r="AC37" s="116"/>
      <c r="AD37" s="116"/>
      <c r="AE37" s="82"/>
    </row>
    <row r="38" customFormat="false" ht="15" hidden="true" customHeight="false" outlineLevel="0" collapsed="false">
      <c r="A38" s="114"/>
      <c r="B38" s="99"/>
      <c r="C38" s="98" t="s">
        <v>2414</v>
      </c>
      <c r="D38" s="98" t="s">
        <v>2415</v>
      </c>
      <c r="E38" s="100" t="s">
        <v>2416</v>
      </c>
      <c r="F38" s="101" t="s">
        <v>2496</v>
      </c>
      <c r="G38" s="101" t="s">
        <v>2425</v>
      </c>
      <c r="H38" s="101" t="n">
        <v>16</v>
      </c>
      <c r="I38" s="101"/>
      <c r="J38" s="102" t="n">
        <v>44436</v>
      </c>
      <c r="K38" s="102" t="n">
        <v>44447</v>
      </c>
      <c r="L38" s="102" t="n">
        <v>44448</v>
      </c>
      <c r="M38" s="74" t="n">
        <v>44448</v>
      </c>
      <c r="N38" s="103"/>
      <c r="O38" s="104"/>
      <c r="P38" s="105"/>
      <c r="Q38" s="99"/>
      <c r="R38" s="99"/>
      <c r="S38" s="175"/>
      <c r="T38" s="117" t="n">
        <v>1674</v>
      </c>
      <c r="U38" s="178" t="n">
        <v>1200</v>
      </c>
      <c r="V38" s="99" t="s">
        <v>2415</v>
      </c>
      <c r="W38" s="109" t="n">
        <v>15000</v>
      </c>
      <c r="X38" s="110" t="n">
        <v>29.04</v>
      </c>
      <c r="Y38" s="107" t="n">
        <v>340.61</v>
      </c>
      <c r="Z38" s="173"/>
      <c r="AA38" s="177"/>
      <c r="AB38" s="116"/>
      <c r="AC38" s="116"/>
      <c r="AD38" s="116"/>
      <c r="AE38" s="82"/>
    </row>
    <row r="39" customFormat="false" ht="15.75" hidden="true" customHeight="true" outlineLevel="0" collapsed="false">
      <c r="A39" s="114" t="s">
        <v>2497</v>
      </c>
      <c r="B39" s="99"/>
      <c r="C39" s="98" t="s">
        <v>2414</v>
      </c>
      <c r="D39" s="98" t="s">
        <v>2415</v>
      </c>
      <c r="E39" s="100" t="s">
        <v>2416</v>
      </c>
      <c r="F39" s="101" t="s">
        <v>2498</v>
      </c>
      <c r="G39" s="101" t="s">
        <v>2425</v>
      </c>
      <c r="H39" s="101" t="n">
        <v>3552</v>
      </c>
      <c r="I39" s="101" t="s">
        <v>2446</v>
      </c>
      <c r="J39" s="102" t="n">
        <v>44410</v>
      </c>
      <c r="K39" s="102" t="n">
        <v>44452</v>
      </c>
      <c r="L39" s="102" t="n">
        <v>44445</v>
      </c>
      <c r="M39" s="74" t="n">
        <v>44482</v>
      </c>
      <c r="N39" s="103"/>
      <c r="O39" s="104"/>
      <c r="P39" s="105"/>
      <c r="Q39" s="99"/>
      <c r="R39" s="99"/>
      <c r="S39" s="175"/>
      <c r="T39" s="117" t="n">
        <v>181035.6</v>
      </c>
      <c r="U39" s="176" t="n">
        <v>11640</v>
      </c>
      <c r="V39" s="99" t="s">
        <v>2415</v>
      </c>
      <c r="W39" s="109" t="n">
        <v>25530</v>
      </c>
      <c r="X39" s="110" t="n">
        <v>6446.88</v>
      </c>
      <c r="Y39" s="107" t="n">
        <v>37496.51</v>
      </c>
      <c r="Z39" s="173"/>
      <c r="AA39" s="177"/>
      <c r="AB39" s="116"/>
      <c r="AC39" s="116"/>
      <c r="AD39" s="116" t="s">
        <v>2427</v>
      </c>
      <c r="AE39" s="82"/>
    </row>
    <row r="40" customFormat="false" ht="15" hidden="true" customHeight="true" outlineLevel="0" collapsed="false">
      <c r="A40" s="114" t="s">
        <v>2499</v>
      </c>
      <c r="B40" s="99"/>
      <c r="C40" s="98" t="s">
        <v>2500</v>
      </c>
      <c r="D40" s="98" t="s">
        <v>2415</v>
      </c>
      <c r="E40" s="100" t="s">
        <v>2501</v>
      </c>
      <c r="F40" s="101" t="s">
        <v>2502</v>
      </c>
      <c r="G40" s="101" t="s">
        <v>2425</v>
      </c>
      <c r="H40" s="101" t="n">
        <v>4512</v>
      </c>
      <c r="I40" s="101" t="s">
        <v>2439</v>
      </c>
      <c r="J40" s="102" t="n">
        <v>44352</v>
      </c>
      <c r="K40" s="102" t="n">
        <v>44410</v>
      </c>
      <c r="L40" s="102" t="n">
        <v>44397</v>
      </c>
      <c r="M40" s="74" t="n">
        <v>44445</v>
      </c>
      <c r="N40" s="103"/>
      <c r="O40" s="104"/>
      <c r="P40" s="105"/>
      <c r="Q40" s="99"/>
      <c r="R40" s="99"/>
      <c r="S40" s="175"/>
      <c r="T40" s="117" t="n">
        <v>141879</v>
      </c>
      <c r="U40" s="176" t="n">
        <v>7044</v>
      </c>
      <c r="V40" s="99" t="s">
        <v>2415</v>
      </c>
      <c r="W40" s="109" t="n">
        <v>25530</v>
      </c>
      <c r="X40" s="110" t="n">
        <v>8189</v>
      </c>
      <c r="Y40" s="107" t="n">
        <v>30013.66</v>
      </c>
      <c r="Z40" s="173"/>
      <c r="AA40" s="177"/>
      <c r="AB40" s="116"/>
      <c r="AC40" s="116"/>
      <c r="AD40" s="116" t="s">
        <v>2440</v>
      </c>
      <c r="AE40" s="82"/>
    </row>
    <row r="41" customFormat="false" ht="15" hidden="true" customHeight="false" outlineLevel="0" collapsed="false">
      <c r="A41" s="114" t="s">
        <v>2455</v>
      </c>
      <c r="B41" s="99"/>
      <c r="C41" s="98" t="s">
        <v>2500</v>
      </c>
      <c r="D41" s="98" t="s">
        <v>2415</v>
      </c>
      <c r="E41" s="100" t="s">
        <v>2501</v>
      </c>
      <c r="F41" s="101" t="s">
        <v>2503</v>
      </c>
      <c r="G41" s="101" t="s">
        <v>2425</v>
      </c>
      <c r="H41" s="101" t="n">
        <v>852</v>
      </c>
      <c r="I41" s="101" t="s">
        <v>2446</v>
      </c>
      <c r="J41" s="102" t="n">
        <v>44405</v>
      </c>
      <c r="K41" s="102" t="n">
        <v>44438</v>
      </c>
      <c r="L41" s="102" t="n">
        <v>44393</v>
      </c>
      <c r="M41" s="74" t="n">
        <v>44469</v>
      </c>
      <c r="N41" s="103"/>
      <c r="O41" s="104"/>
      <c r="P41" s="105"/>
      <c r="Q41" s="99"/>
      <c r="R41" s="99"/>
      <c r="S41" s="175"/>
      <c r="T41" s="117" t="n">
        <v>26742</v>
      </c>
      <c r="U41" s="176" t="n">
        <v>3000</v>
      </c>
      <c r="V41" s="99" t="s">
        <v>2415</v>
      </c>
      <c r="W41" s="109" t="n">
        <v>25530</v>
      </c>
      <c r="X41" s="110" t="n">
        <v>1981.98</v>
      </c>
      <c r="Y41" s="107" t="n">
        <v>5744.8</v>
      </c>
      <c r="Z41" s="173"/>
      <c r="AA41" s="177"/>
      <c r="AB41" s="116"/>
      <c r="AC41" s="116"/>
      <c r="AD41" s="116" t="s">
        <v>2440</v>
      </c>
      <c r="AE41" s="82"/>
    </row>
    <row r="42" customFormat="false" ht="15" hidden="true" customHeight="true" outlineLevel="0" collapsed="false">
      <c r="A42" s="114" t="s">
        <v>2504</v>
      </c>
      <c r="B42" s="99"/>
      <c r="C42" s="98" t="s">
        <v>2500</v>
      </c>
      <c r="D42" s="98" t="s">
        <v>2415</v>
      </c>
      <c r="E42" s="100" t="s">
        <v>2501</v>
      </c>
      <c r="F42" s="101" t="s">
        <v>2505</v>
      </c>
      <c r="G42" s="101" t="s">
        <v>2425</v>
      </c>
      <c r="H42" s="101" t="n">
        <v>4620</v>
      </c>
      <c r="I42" s="101"/>
      <c r="J42" s="102" t="n">
        <v>44432</v>
      </c>
      <c r="K42" s="102" t="n">
        <v>44464</v>
      </c>
      <c r="L42" s="102" t="n">
        <v>44465</v>
      </c>
      <c r="M42" s="74" t="n">
        <v>44494</v>
      </c>
      <c r="N42" s="103"/>
      <c r="O42" s="104"/>
      <c r="P42" s="105"/>
      <c r="Q42" s="99"/>
      <c r="R42" s="99"/>
      <c r="S42" s="175"/>
      <c r="T42" s="117" t="n">
        <v>145311</v>
      </c>
      <c r="U42" s="176" t="n">
        <v>10266</v>
      </c>
      <c r="V42" s="99" t="s">
        <v>2415</v>
      </c>
      <c r="W42" s="109" t="n">
        <v>30000</v>
      </c>
      <c r="X42" s="110" t="n">
        <v>8385.3</v>
      </c>
      <c r="Y42" s="107" t="n">
        <v>30739.27</v>
      </c>
      <c r="Z42" s="173"/>
      <c r="AA42" s="177"/>
      <c r="AB42" s="116"/>
      <c r="AC42" s="116"/>
      <c r="AD42" s="116" t="s">
        <v>2440</v>
      </c>
      <c r="AE42" s="82"/>
    </row>
    <row r="43" customFormat="false" ht="15" hidden="true" customHeight="false" outlineLevel="0" collapsed="false">
      <c r="A43" s="114"/>
      <c r="B43" s="99"/>
      <c r="C43" s="98" t="s">
        <v>2500</v>
      </c>
      <c r="D43" s="98" t="s">
        <v>2415</v>
      </c>
      <c r="E43" s="100" t="s">
        <v>2501</v>
      </c>
      <c r="F43" s="101" t="s">
        <v>2506</v>
      </c>
      <c r="G43" s="101" t="s">
        <v>2425</v>
      </c>
      <c r="H43" s="101" t="n">
        <v>240</v>
      </c>
      <c r="I43" s="101"/>
      <c r="J43" s="102" t="n">
        <v>44436</v>
      </c>
      <c r="K43" s="102" t="n">
        <v>44492</v>
      </c>
      <c r="L43" s="102" t="n">
        <v>44493</v>
      </c>
      <c r="M43" s="74" t="n">
        <v>44493</v>
      </c>
      <c r="N43" s="103"/>
      <c r="O43" s="104"/>
      <c r="P43" s="105"/>
      <c r="Q43" s="99"/>
      <c r="R43" s="99"/>
      <c r="S43" s="175"/>
      <c r="T43" s="117" t="n">
        <v>9600</v>
      </c>
      <c r="U43" s="178" t="n">
        <v>1020</v>
      </c>
      <c r="V43" s="99" t="s">
        <v>2415</v>
      </c>
      <c r="W43" s="109" t="n">
        <v>25530</v>
      </c>
      <c r="X43" s="110" t="n">
        <v>435.6</v>
      </c>
      <c r="Y43" s="107" t="n">
        <v>2007.12</v>
      </c>
      <c r="Z43" s="173"/>
      <c r="AA43" s="177"/>
      <c r="AB43" s="116"/>
      <c r="AC43" s="116"/>
      <c r="AD43" s="116" t="s">
        <v>2440</v>
      </c>
      <c r="AE43" s="82"/>
    </row>
    <row r="44" customFormat="false" ht="15" hidden="true" customHeight="false" outlineLevel="0" collapsed="false">
      <c r="A44" s="114"/>
      <c r="B44" s="174"/>
      <c r="C44" s="179" t="s">
        <v>2500</v>
      </c>
      <c r="D44" s="179" t="s">
        <v>2415</v>
      </c>
      <c r="E44" s="180" t="s">
        <v>2501</v>
      </c>
      <c r="F44" s="101" t="s">
        <v>2507</v>
      </c>
      <c r="G44" s="101" t="s">
        <v>2425</v>
      </c>
      <c r="H44" s="101" t="n">
        <v>972</v>
      </c>
      <c r="I44" s="101"/>
      <c r="J44" s="102" t="n">
        <v>44449</v>
      </c>
      <c r="K44" s="102" t="n">
        <v>44479</v>
      </c>
      <c r="L44" s="102" t="n">
        <v>44501</v>
      </c>
      <c r="M44" s="74" t="n">
        <v>44501</v>
      </c>
      <c r="N44" s="103"/>
      <c r="O44" s="181"/>
      <c r="P44" s="182"/>
      <c r="Q44" s="183"/>
      <c r="R44" s="183"/>
      <c r="S44" s="116"/>
      <c r="T44" s="117" t="n">
        <v>41166</v>
      </c>
      <c r="U44" s="178" t="n">
        <v>5000</v>
      </c>
      <c r="V44" s="99" t="s">
        <v>2415</v>
      </c>
      <c r="W44" s="109" t="n">
        <v>25530</v>
      </c>
      <c r="X44" s="110" t="n">
        <v>1764.18</v>
      </c>
      <c r="Y44" s="107" t="n">
        <v>8586.03</v>
      </c>
      <c r="Z44" s="173"/>
      <c r="AA44" s="177"/>
      <c r="AB44" s="116"/>
      <c r="AC44" s="116"/>
      <c r="AD44" s="116" t="s">
        <v>2440</v>
      </c>
      <c r="AE44" s="116"/>
      <c r="AF44" s="184"/>
    </row>
    <row r="45" s="89" customFormat="true" ht="15" hidden="true" customHeight="false" outlineLevel="0" collapsed="false">
      <c r="A45" s="185"/>
      <c r="B45" s="96" t="s">
        <v>2508</v>
      </c>
      <c r="C45" s="90" t="s">
        <v>2500</v>
      </c>
      <c r="D45" s="90" t="s">
        <v>2415</v>
      </c>
      <c r="E45" s="186" t="s">
        <v>2501</v>
      </c>
      <c r="F45" s="72" t="s">
        <v>2509</v>
      </c>
      <c r="G45" s="72" t="s">
        <v>2425</v>
      </c>
      <c r="H45" s="72" t="n">
        <v>70</v>
      </c>
      <c r="I45" s="72" t="s">
        <v>2419</v>
      </c>
      <c r="J45" s="73" t="n">
        <v>44392</v>
      </c>
      <c r="K45" s="73" t="n">
        <v>44398</v>
      </c>
      <c r="L45" s="73"/>
      <c r="M45" s="85" t="n">
        <v>44399</v>
      </c>
      <c r="N45" s="73"/>
      <c r="O45" s="187" t="n">
        <v>44402</v>
      </c>
      <c r="P45" s="188" t="n">
        <v>44402</v>
      </c>
      <c r="Q45" s="189"/>
      <c r="R45" s="189"/>
      <c r="S45" s="93"/>
      <c r="T45" s="94" t="n">
        <v>1616</v>
      </c>
      <c r="U45" s="95" t="n">
        <v>1200</v>
      </c>
      <c r="V45" s="70" t="s">
        <v>2415</v>
      </c>
      <c r="W45" s="79" t="n">
        <v>25530</v>
      </c>
      <c r="X45" s="87" t="n">
        <v>16.3</v>
      </c>
      <c r="Y45" s="78" t="n">
        <v>326.46</v>
      </c>
      <c r="Z45" s="83"/>
      <c r="AA45" s="97" t="s">
        <v>2426</v>
      </c>
      <c r="AB45" s="93"/>
      <c r="AC45" s="93"/>
      <c r="AD45" s="93" t="s">
        <v>2440</v>
      </c>
      <c r="AE45" s="93"/>
      <c r="AF45" s="190"/>
    </row>
    <row r="46" customFormat="false" ht="15" hidden="true" customHeight="true" outlineLevel="0" collapsed="false">
      <c r="A46" s="114" t="s">
        <v>2510</v>
      </c>
      <c r="B46" s="174"/>
      <c r="C46" s="179" t="s">
        <v>2500</v>
      </c>
      <c r="D46" s="179" t="s">
        <v>2415</v>
      </c>
      <c r="E46" s="180" t="s">
        <v>2501</v>
      </c>
      <c r="F46" s="191" t="s">
        <v>2511</v>
      </c>
      <c r="G46" s="191" t="s">
        <v>2425</v>
      </c>
      <c r="H46" s="191" t="n">
        <v>1464</v>
      </c>
      <c r="I46" s="101" t="s">
        <v>2439</v>
      </c>
      <c r="J46" s="192" t="n">
        <v>44363</v>
      </c>
      <c r="K46" s="192" t="n">
        <v>44411</v>
      </c>
      <c r="L46" s="193" t="n">
        <v>44397</v>
      </c>
      <c r="M46" s="194" t="n">
        <v>44436</v>
      </c>
      <c r="N46" s="103"/>
      <c r="O46" s="181"/>
      <c r="P46" s="182"/>
      <c r="Q46" s="183"/>
      <c r="R46" s="183"/>
      <c r="S46" s="116"/>
      <c r="T46" s="117" t="n">
        <v>47646</v>
      </c>
      <c r="U46" s="176" t="n">
        <v>4738</v>
      </c>
      <c r="V46" s="99" t="s">
        <v>2415</v>
      </c>
      <c r="W46" s="109" t="n">
        <v>25530</v>
      </c>
      <c r="X46" s="110" t="n">
        <v>2657.16</v>
      </c>
      <c r="Y46" s="107" t="n">
        <v>10060.63</v>
      </c>
      <c r="Z46" s="173"/>
      <c r="AA46" s="177"/>
      <c r="AB46" s="116"/>
      <c r="AC46" s="116"/>
      <c r="AD46" s="116" t="s">
        <v>2440</v>
      </c>
      <c r="AE46" s="116"/>
      <c r="AF46" s="184"/>
    </row>
    <row r="47" customFormat="false" ht="15" hidden="true" customHeight="true" outlineLevel="0" collapsed="false">
      <c r="A47" s="114" t="s">
        <v>2467</v>
      </c>
      <c r="B47" s="174"/>
      <c r="C47" s="179" t="s">
        <v>2500</v>
      </c>
      <c r="D47" s="179" t="s">
        <v>2415</v>
      </c>
      <c r="E47" s="180" t="s">
        <v>2501</v>
      </c>
      <c r="F47" s="191" t="s">
        <v>2512</v>
      </c>
      <c r="G47" s="191" t="s">
        <v>2425</v>
      </c>
      <c r="H47" s="191" t="n">
        <v>240</v>
      </c>
      <c r="I47" s="191" t="s">
        <v>2446</v>
      </c>
      <c r="J47" s="102" t="n">
        <v>44390</v>
      </c>
      <c r="K47" s="102" t="n">
        <v>44433</v>
      </c>
      <c r="L47" s="102" t="n">
        <v>44393</v>
      </c>
      <c r="M47" s="74" t="n">
        <v>44464</v>
      </c>
      <c r="N47" s="103"/>
      <c r="O47" s="181"/>
      <c r="P47" s="182"/>
      <c r="Q47" s="183"/>
      <c r="R47" s="183"/>
      <c r="S47" s="116"/>
      <c r="T47" s="117" t="n">
        <v>5640</v>
      </c>
      <c r="U47" s="176" t="n">
        <v>1222</v>
      </c>
      <c r="V47" s="99" t="s">
        <v>2415</v>
      </c>
      <c r="W47" s="109" t="n">
        <v>25530</v>
      </c>
      <c r="X47" s="110" t="n">
        <v>435.6</v>
      </c>
      <c r="Y47" s="107" t="n">
        <v>1215.12</v>
      </c>
      <c r="Z47" s="173"/>
      <c r="AA47" s="177"/>
      <c r="AB47" s="116"/>
      <c r="AC47" s="116"/>
      <c r="AD47" s="82" t="s">
        <v>2440</v>
      </c>
      <c r="AE47" s="116"/>
      <c r="AF47" s="184"/>
    </row>
    <row r="48" customFormat="false" ht="15" hidden="true" customHeight="false" outlineLevel="0" collapsed="false">
      <c r="A48" s="185"/>
      <c r="B48" s="77" t="s">
        <v>2513</v>
      </c>
      <c r="C48" s="69" t="s">
        <v>2514</v>
      </c>
      <c r="D48" s="69" t="s">
        <v>2515</v>
      </c>
      <c r="E48" s="69" t="s">
        <v>2516</v>
      </c>
      <c r="F48" s="124" t="s">
        <v>620</v>
      </c>
      <c r="G48" s="124" t="s">
        <v>2425</v>
      </c>
      <c r="H48" s="195" t="n">
        <v>4829</v>
      </c>
      <c r="I48" s="125" t="s">
        <v>2419</v>
      </c>
      <c r="J48" s="196" t="n">
        <v>44318</v>
      </c>
      <c r="K48" s="196" t="n">
        <v>44346</v>
      </c>
      <c r="L48" s="197" t="n">
        <v>44382</v>
      </c>
      <c r="M48" s="197" t="n">
        <v>44374</v>
      </c>
      <c r="N48" s="198"/>
      <c r="O48" s="199" t="n">
        <v>44374</v>
      </c>
      <c r="P48" s="200" t="n">
        <v>44375</v>
      </c>
      <c r="Q48" s="201"/>
      <c r="R48" s="201"/>
      <c r="S48" s="202"/>
      <c r="T48" s="169" t="n">
        <v>99267.27</v>
      </c>
      <c r="U48" s="203" t="n">
        <v>7400</v>
      </c>
      <c r="V48" s="99" t="s">
        <v>2415</v>
      </c>
      <c r="W48" s="109" t="n">
        <v>30000</v>
      </c>
      <c r="X48" s="110" t="n">
        <f aca="false">VLOOKUP(F48,[1]Лист1!$A$1:$E$1048576,5,0)</f>
        <v>2023.93</v>
      </c>
      <c r="Y48" s="107" t="n">
        <f aca="false">VLOOKUP(F48,[1]Лист1!$A$1:$F$1048576,6,0)</f>
        <v>20387.284998</v>
      </c>
      <c r="Z48" s="99"/>
      <c r="AA48" s="201" t="s">
        <v>2426</v>
      </c>
      <c r="AB48" s="169"/>
      <c r="AC48" s="169"/>
      <c r="AD48" s="204" t="s">
        <v>616</v>
      </c>
      <c r="AE48" s="169"/>
      <c r="AF48" s="169"/>
    </row>
    <row r="49" customFormat="false" ht="15" hidden="true" customHeight="false" outlineLevel="0" collapsed="false">
      <c r="A49" s="185"/>
      <c r="B49" s="77" t="s">
        <v>2517</v>
      </c>
      <c r="C49" s="69" t="s">
        <v>2514</v>
      </c>
      <c r="D49" s="69" t="s">
        <v>2515</v>
      </c>
      <c r="E49" s="69" t="s">
        <v>2516</v>
      </c>
      <c r="F49" s="69" t="s">
        <v>82</v>
      </c>
      <c r="G49" s="77" t="s">
        <v>2425</v>
      </c>
      <c r="H49" s="205" t="n">
        <v>6789</v>
      </c>
      <c r="I49" s="70" t="s">
        <v>2419</v>
      </c>
      <c r="J49" s="196" t="n">
        <v>44320</v>
      </c>
      <c r="K49" s="196" t="n">
        <v>44383</v>
      </c>
      <c r="L49" s="197" t="n">
        <v>44384</v>
      </c>
      <c r="M49" s="197" t="n">
        <v>44386</v>
      </c>
      <c r="N49" s="198"/>
      <c r="O49" s="199" t="n">
        <v>44386</v>
      </c>
      <c r="P49" s="200" t="n">
        <v>44388</v>
      </c>
      <c r="Q49" s="201"/>
      <c r="R49" s="201"/>
      <c r="S49" s="202"/>
      <c r="T49" s="169" t="n">
        <v>152874.5</v>
      </c>
      <c r="U49" s="203" t="n">
        <v>576032.41</v>
      </c>
      <c r="V49" s="99" t="s">
        <v>2518</v>
      </c>
      <c r="W49" s="109" t="n">
        <v>20000</v>
      </c>
      <c r="X49" s="110" t="n">
        <f aca="false">VLOOKUP(F49,[1]Лист1!$A$1:$E$1048576,5,0)</f>
        <v>3814.83</v>
      </c>
      <c r="Y49" s="107" t="n">
        <f aca="false">VLOOKUP(F49,[1]Лист1!$A$1:$F$1048576,6,0)</f>
        <v>31536.60285</v>
      </c>
      <c r="Z49" s="169"/>
      <c r="AA49" s="201" t="s">
        <v>2426</v>
      </c>
      <c r="AB49" s="169"/>
      <c r="AC49" s="169"/>
      <c r="AD49" s="204" t="s">
        <v>67</v>
      </c>
      <c r="AE49" s="169"/>
      <c r="AF49" s="169"/>
    </row>
    <row r="50" customFormat="false" ht="15" hidden="true" customHeight="false" outlineLevel="0" collapsed="false">
      <c r="A50" s="185"/>
      <c r="B50" s="77" t="s">
        <v>2519</v>
      </c>
      <c r="C50" s="69" t="s">
        <v>2514</v>
      </c>
      <c r="D50" s="69" t="s">
        <v>2515</v>
      </c>
      <c r="E50" s="69" t="s">
        <v>2516</v>
      </c>
      <c r="F50" s="69" t="s">
        <v>393</v>
      </c>
      <c r="G50" s="77" t="s">
        <v>2425</v>
      </c>
      <c r="H50" s="205" t="n">
        <v>3673</v>
      </c>
      <c r="I50" s="70" t="s">
        <v>2419</v>
      </c>
      <c r="J50" s="196" t="n">
        <v>44330</v>
      </c>
      <c r="K50" s="196" t="n">
        <v>44383</v>
      </c>
      <c r="L50" s="197" t="n">
        <v>44384</v>
      </c>
      <c r="M50" s="197" t="n">
        <v>44386</v>
      </c>
      <c r="N50" s="206"/>
      <c r="O50" s="199" t="n">
        <v>44386</v>
      </c>
      <c r="P50" s="200" t="n">
        <v>44389</v>
      </c>
      <c r="Q50" s="201"/>
      <c r="R50" s="201"/>
      <c r="S50" s="202"/>
      <c r="T50" s="169" t="n">
        <v>98255.1</v>
      </c>
      <c r="U50" s="176" t="n">
        <f aca="false">572478.89/2</f>
        <v>286239.445</v>
      </c>
      <c r="V50" s="99" t="s">
        <v>2518</v>
      </c>
      <c r="W50" s="109" t="n">
        <v>15000</v>
      </c>
      <c r="X50" s="110" t="n">
        <f aca="false">VLOOKUP(F50,[1]Лист1!$A$1:$E$1048576,5,0)</f>
        <v>2308.97</v>
      </c>
      <c r="Y50" s="107" t="n">
        <f aca="false">VLOOKUP(F50,[1]Лист1!$A$1:$F$1048576,6,0)</f>
        <v>20240.54563</v>
      </c>
      <c r="Z50" s="169"/>
      <c r="AA50" s="201" t="s">
        <v>2426</v>
      </c>
      <c r="AB50" s="169"/>
      <c r="AC50" s="169"/>
      <c r="AD50" s="204" t="s">
        <v>67</v>
      </c>
      <c r="AE50" s="169"/>
      <c r="AF50" s="169"/>
    </row>
    <row r="51" s="89" customFormat="true" ht="15" hidden="true" customHeight="false" outlineLevel="0" collapsed="false">
      <c r="A51" s="185"/>
      <c r="B51" s="77" t="s">
        <v>2520</v>
      </c>
      <c r="C51" s="69" t="s">
        <v>2514</v>
      </c>
      <c r="D51" s="69" t="s">
        <v>2515</v>
      </c>
      <c r="E51" s="69" t="s">
        <v>2516</v>
      </c>
      <c r="F51" s="69" t="s">
        <v>1060</v>
      </c>
      <c r="G51" s="77" t="s">
        <v>2418</v>
      </c>
      <c r="H51" s="205" t="n">
        <v>3312</v>
      </c>
      <c r="I51" s="70" t="s">
        <v>2419</v>
      </c>
      <c r="J51" s="196" t="n">
        <v>44326</v>
      </c>
      <c r="K51" s="196" t="n">
        <v>44391</v>
      </c>
      <c r="L51" s="197" t="n">
        <v>44392</v>
      </c>
      <c r="M51" s="197" t="n">
        <v>44392</v>
      </c>
      <c r="N51" s="198"/>
      <c r="O51" s="207" t="n">
        <v>44393</v>
      </c>
      <c r="P51" s="208" t="n">
        <v>44394</v>
      </c>
      <c r="Q51" s="205"/>
      <c r="R51" s="205"/>
      <c r="S51" s="69"/>
      <c r="T51" s="77" t="n">
        <v>2484</v>
      </c>
      <c r="U51" s="209" t="n">
        <v>710</v>
      </c>
      <c r="V51" s="70" t="s">
        <v>2521</v>
      </c>
      <c r="W51" s="79" t="n">
        <v>30000</v>
      </c>
      <c r="X51" s="87" t="n">
        <f aca="false">VLOOKUP(F51,[1]Лист1!$A$1:$E$1048576,5,0)</f>
        <v>298.08</v>
      </c>
      <c r="Y51" s="78" t="n">
        <f aca="false">VLOOKUP(F51,[1]Лист1!$A$1:$F$1048576,6,0)</f>
        <v>559.6452</v>
      </c>
      <c r="Z51" s="77"/>
      <c r="AA51" s="205"/>
      <c r="AB51" s="77"/>
      <c r="AC51" s="77"/>
      <c r="AD51" s="210" t="s">
        <v>1055</v>
      </c>
      <c r="AE51" s="77"/>
      <c r="AF51" s="77"/>
    </row>
    <row r="52" s="89" customFormat="true" ht="15" hidden="true" customHeight="false" outlineLevel="0" collapsed="false">
      <c r="A52" s="185"/>
      <c r="B52" s="77" t="s">
        <v>2522</v>
      </c>
      <c r="C52" s="69" t="s">
        <v>2514</v>
      </c>
      <c r="D52" s="69" t="s">
        <v>2515</v>
      </c>
      <c r="E52" s="69" t="s">
        <v>2516</v>
      </c>
      <c r="F52" s="69" t="s">
        <v>1087</v>
      </c>
      <c r="G52" s="77" t="s">
        <v>2418</v>
      </c>
      <c r="H52" s="205" t="n">
        <v>1766</v>
      </c>
      <c r="I52" s="70" t="s">
        <v>2419</v>
      </c>
      <c r="J52" s="196" t="n">
        <v>44326</v>
      </c>
      <c r="K52" s="196" t="n">
        <v>44396</v>
      </c>
      <c r="L52" s="197" t="n">
        <v>44397</v>
      </c>
      <c r="M52" s="197" t="n">
        <v>44392</v>
      </c>
      <c r="N52" s="198"/>
      <c r="O52" s="207" t="n">
        <v>44393</v>
      </c>
      <c r="P52" s="208" t="n">
        <v>44394</v>
      </c>
      <c r="Q52" s="205"/>
      <c r="R52" s="205"/>
      <c r="S52" s="69"/>
      <c r="T52" s="77" t="n">
        <v>17106.5</v>
      </c>
      <c r="U52" s="209" t="n">
        <v>3680</v>
      </c>
      <c r="V52" s="70" t="s">
        <v>2415</v>
      </c>
      <c r="W52" s="79" t="n">
        <v>30000</v>
      </c>
      <c r="X52" s="87" t="n">
        <f aca="false">VLOOKUP(F52,[1]Лист1!$A$1:$E$1048576,5,0)</f>
        <v>2052.78</v>
      </c>
      <c r="Y52" s="78" t="n">
        <f aca="false">VLOOKUP(F52,[1]Лист1!$A$1:$F$1048576,6,0)</f>
        <v>3854.09445</v>
      </c>
      <c r="Z52" s="77"/>
      <c r="AA52" s="205"/>
      <c r="AB52" s="77"/>
      <c r="AC52" s="77"/>
      <c r="AD52" s="210" t="s">
        <v>1081</v>
      </c>
      <c r="AE52" s="77"/>
      <c r="AF52" s="77"/>
    </row>
    <row r="53" customFormat="false" ht="15" hidden="true" customHeight="false" outlineLevel="0" collapsed="false">
      <c r="A53" s="185"/>
      <c r="B53" s="77" t="s">
        <v>2523</v>
      </c>
      <c r="C53" s="69" t="s">
        <v>2514</v>
      </c>
      <c r="D53" s="69" t="s">
        <v>2515</v>
      </c>
      <c r="E53" s="69" t="s">
        <v>2516</v>
      </c>
      <c r="F53" s="69" t="s">
        <v>969</v>
      </c>
      <c r="G53" s="77" t="s">
        <v>2524</v>
      </c>
      <c r="H53" s="205" t="n">
        <v>7259</v>
      </c>
      <c r="I53" s="211" t="s">
        <v>2419</v>
      </c>
      <c r="J53" s="196" t="n">
        <v>44332</v>
      </c>
      <c r="K53" s="196" t="n">
        <v>44340</v>
      </c>
      <c r="L53" s="197" t="s">
        <v>970</v>
      </c>
      <c r="M53" s="197" t="n">
        <v>44362</v>
      </c>
      <c r="N53" s="198"/>
      <c r="O53" s="212"/>
      <c r="P53" s="201"/>
      <c r="Q53" s="201"/>
      <c r="R53" s="201"/>
      <c r="S53" s="202"/>
      <c r="T53" s="169" t="n">
        <v>59325.5</v>
      </c>
      <c r="U53" s="203" t="n">
        <v>538498.05</v>
      </c>
      <c r="V53" s="99" t="s">
        <v>2518</v>
      </c>
      <c r="W53" s="109" t="n">
        <v>30000</v>
      </c>
      <c r="X53" s="110" t="n">
        <f aca="false">VLOOKUP(F53,[1]Лист1!$A$1:$E$1048576,5,0)</f>
        <v>6095.81</v>
      </c>
      <c r="Y53" s="107" t="n">
        <f aca="false">VLOOKUP(F53,[1]Лист1!$A$1:$F$1048576,6,0)</f>
        <v>13161.38515</v>
      </c>
      <c r="Z53" s="169"/>
      <c r="AA53" s="201"/>
      <c r="AB53" s="169"/>
      <c r="AC53" s="169"/>
      <c r="AD53" s="204" t="s">
        <v>962</v>
      </c>
      <c r="AE53" s="169"/>
      <c r="AF53" s="169"/>
    </row>
    <row r="54" s="89" customFormat="true" ht="15" hidden="true" customHeight="false" outlineLevel="0" collapsed="false">
      <c r="A54" s="185"/>
      <c r="B54" s="77" t="s">
        <v>2525</v>
      </c>
      <c r="C54" s="69" t="s">
        <v>2514</v>
      </c>
      <c r="D54" s="69" t="s">
        <v>2515</v>
      </c>
      <c r="E54" s="69" t="s">
        <v>2516</v>
      </c>
      <c r="F54" s="69" t="s">
        <v>240</v>
      </c>
      <c r="G54" s="77" t="s">
        <v>2425</v>
      </c>
      <c r="H54" s="205" t="n">
        <v>8916</v>
      </c>
      <c r="I54" s="70" t="s">
        <v>2419</v>
      </c>
      <c r="J54" s="196" t="n">
        <v>44341</v>
      </c>
      <c r="K54" s="196" t="n">
        <v>44396</v>
      </c>
      <c r="L54" s="197" t="n">
        <v>44396</v>
      </c>
      <c r="M54" s="197" t="n">
        <v>44411</v>
      </c>
      <c r="N54" s="198"/>
      <c r="O54" s="207" t="n">
        <v>44411</v>
      </c>
      <c r="P54" s="198" t="n">
        <v>44412</v>
      </c>
      <c r="Q54" s="205"/>
      <c r="R54" s="205"/>
      <c r="S54" s="69"/>
      <c r="T54" s="77" t="n">
        <v>176964.6</v>
      </c>
      <c r="U54" s="209" t="n">
        <v>520000</v>
      </c>
      <c r="V54" s="70" t="s">
        <v>2518</v>
      </c>
      <c r="W54" s="79" t="n">
        <v>30000</v>
      </c>
      <c r="X54" s="87" t="n">
        <f aca="false">VLOOKUP(F54,[1]Лист1!$A$1:$E$1048576,5,0)</f>
        <v>6801.96</v>
      </c>
      <c r="Y54" s="78" t="n">
        <f aca="false">VLOOKUP(F54,[1]Лист1!$A$1:$F$1048576,6,0)</f>
        <v>36983.36598</v>
      </c>
      <c r="Z54" s="77"/>
      <c r="AA54" s="205" t="s">
        <v>2426</v>
      </c>
      <c r="AB54" s="77"/>
      <c r="AC54" s="77"/>
      <c r="AD54" s="210" t="s">
        <v>67</v>
      </c>
      <c r="AE54" s="77"/>
      <c r="AF54" s="77"/>
    </row>
    <row r="55" customFormat="false" ht="15" hidden="true" customHeight="false" outlineLevel="0" collapsed="false">
      <c r="A55" s="114"/>
      <c r="B55" s="169"/>
      <c r="C55" s="202" t="s">
        <v>2514</v>
      </c>
      <c r="D55" s="202" t="s">
        <v>2515</v>
      </c>
      <c r="E55" s="202" t="s">
        <v>2516</v>
      </c>
      <c r="F55" s="202" t="s">
        <v>324</v>
      </c>
      <c r="G55" s="169" t="s">
        <v>2425</v>
      </c>
      <c r="H55" s="201" t="n">
        <v>9002</v>
      </c>
      <c r="I55" s="99" t="s">
        <v>2446</v>
      </c>
      <c r="J55" s="213" t="n">
        <v>44356</v>
      </c>
      <c r="K55" s="213" t="n">
        <v>44407</v>
      </c>
      <c r="L55" s="214" t="n">
        <v>44402</v>
      </c>
      <c r="M55" s="215" t="n">
        <v>44433</v>
      </c>
      <c r="N55" s="206"/>
      <c r="O55" s="212"/>
      <c r="P55" s="201"/>
      <c r="Q55" s="201"/>
      <c r="R55" s="201"/>
      <c r="S55" s="202"/>
      <c r="T55" s="169" t="n">
        <v>177111.77</v>
      </c>
      <c r="U55" s="203" t="n">
        <v>560000</v>
      </c>
      <c r="V55" s="99" t="s">
        <v>2518</v>
      </c>
      <c r="W55" s="109" t="n">
        <v>30000</v>
      </c>
      <c r="X55" s="110" t="n">
        <f aca="false">VLOOKUP(F55,[1]Лист1!$A$1:$E$1048576,5,0)</f>
        <v>4493.02</v>
      </c>
      <c r="Y55" s="107" t="n">
        <f aca="false">VLOOKUP(F55,[1]Лист1!$A$1:$F$1048576,6,0)</f>
        <v>36551.203301</v>
      </c>
      <c r="Z55" s="169"/>
      <c r="AA55" s="169"/>
      <c r="AB55" s="169"/>
      <c r="AC55" s="169"/>
      <c r="AD55" s="204" t="s">
        <v>67</v>
      </c>
      <c r="AE55" s="169"/>
      <c r="AF55" s="169"/>
    </row>
    <row r="56" customFormat="false" ht="15" hidden="true" customHeight="false" outlineLevel="0" collapsed="false">
      <c r="A56" s="114"/>
      <c r="B56" s="169"/>
      <c r="C56" s="202" t="s">
        <v>2514</v>
      </c>
      <c r="D56" s="202" t="s">
        <v>2515</v>
      </c>
      <c r="E56" s="202" t="s">
        <v>2516</v>
      </c>
      <c r="F56" s="202" t="s">
        <v>475</v>
      </c>
      <c r="G56" s="169" t="s">
        <v>2425</v>
      </c>
      <c r="H56" s="201" t="n">
        <v>3724</v>
      </c>
      <c r="I56" s="99" t="s">
        <v>2446</v>
      </c>
      <c r="J56" s="213" t="n">
        <v>44360</v>
      </c>
      <c r="K56" s="213" t="n">
        <v>44412</v>
      </c>
      <c r="L56" s="214" t="n">
        <v>44402</v>
      </c>
      <c r="M56" s="215" t="n">
        <v>44444</v>
      </c>
      <c r="N56" s="206"/>
      <c r="O56" s="212"/>
      <c r="P56" s="201"/>
      <c r="Q56" s="201"/>
      <c r="R56" s="201"/>
      <c r="S56" s="202"/>
      <c r="T56" s="169" t="n">
        <v>96171.01</v>
      </c>
      <c r="U56" s="203" t="n">
        <v>6700</v>
      </c>
      <c r="V56" s="99" t="s">
        <v>2415</v>
      </c>
      <c r="W56" s="109" t="n">
        <v>30000</v>
      </c>
      <c r="X56" s="110" t="n">
        <f aca="false">VLOOKUP(F56,[1]Лист1!$A$1:$E$1048576,5,0)</f>
        <v>2863.86</v>
      </c>
      <c r="Y56" s="107" t="n">
        <f aca="false">VLOOKUP(F56,[1]Лист1!$A$1:$F$1048576,6,0)</f>
        <v>19931.997938</v>
      </c>
      <c r="Z56" s="169"/>
      <c r="AA56" s="169"/>
      <c r="AB56" s="169"/>
      <c r="AC56" s="169"/>
      <c r="AD56" s="204" t="s">
        <v>67</v>
      </c>
      <c r="AE56" s="169"/>
      <c r="AF56" s="169"/>
    </row>
    <row r="57" customFormat="false" ht="15" hidden="true" customHeight="false" outlineLevel="0" collapsed="false">
      <c r="A57" s="185"/>
      <c r="B57" s="77" t="s">
        <v>2526</v>
      </c>
      <c r="C57" s="69" t="s">
        <v>2514</v>
      </c>
      <c r="D57" s="69" t="s">
        <v>2515</v>
      </c>
      <c r="E57" s="69" t="s">
        <v>2516</v>
      </c>
      <c r="F57" s="69" t="s">
        <v>738</v>
      </c>
      <c r="G57" s="77" t="s">
        <v>2425</v>
      </c>
      <c r="H57" s="205" t="n">
        <v>5052</v>
      </c>
      <c r="I57" s="70" t="s">
        <v>2419</v>
      </c>
      <c r="J57" s="196" t="n">
        <v>44330</v>
      </c>
      <c r="K57" s="196" t="n">
        <v>44366</v>
      </c>
      <c r="L57" s="197" t="n">
        <v>44392</v>
      </c>
      <c r="M57" s="197" t="n">
        <v>44397</v>
      </c>
      <c r="N57" s="198"/>
      <c r="O57" s="216" t="n">
        <v>44397</v>
      </c>
      <c r="P57" s="200" t="n">
        <v>44398</v>
      </c>
      <c r="Q57" s="201"/>
      <c r="R57" s="201"/>
      <c r="S57" s="202"/>
      <c r="T57" s="169" t="n">
        <v>160881</v>
      </c>
      <c r="U57" s="203" t="n">
        <v>7400</v>
      </c>
      <c r="V57" s="99" t="s">
        <v>2415</v>
      </c>
      <c r="W57" s="109" t="n">
        <v>16610</v>
      </c>
      <c r="X57" s="110" t="n">
        <f aca="false">VLOOKUP(F57,[1]Лист1!$A$1:$E$1048576,5,0)</f>
        <v>6315</v>
      </c>
      <c r="Y57" s="107" t="n">
        <f aca="false">VLOOKUP(F57,[1]Лист1!$A$1:$F$1048576,6,0)</f>
        <v>33648.3453</v>
      </c>
      <c r="Z57" s="169"/>
      <c r="AA57" s="201" t="s">
        <v>2426</v>
      </c>
      <c r="AB57" s="169"/>
      <c r="AC57" s="169"/>
      <c r="AD57" s="204" t="s">
        <v>616</v>
      </c>
      <c r="AE57" s="169"/>
      <c r="AF57" s="169"/>
    </row>
    <row r="58" s="5" customFormat="true" ht="15" hidden="true" customHeight="false" outlineLevel="0" collapsed="false">
      <c r="A58" s="185"/>
      <c r="B58" s="77" t="s">
        <v>2527</v>
      </c>
      <c r="C58" s="69" t="s">
        <v>2514</v>
      </c>
      <c r="D58" s="69" t="s">
        <v>2515</v>
      </c>
      <c r="E58" s="69" t="s">
        <v>2516</v>
      </c>
      <c r="F58" s="69" t="s">
        <v>627</v>
      </c>
      <c r="G58" s="77" t="s">
        <v>2425</v>
      </c>
      <c r="H58" s="205" t="n">
        <v>6008</v>
      </c>
      <c r="I58" s="70" t="s">
        <v>2419</v>
      </c>
      <c r="J58" s="196" t="n">
        <v>44330</v>
      </c>
      <c r="K58" s="196" t="n">
        <v>44366</v>
      </c>
      <c r="L58" s="197" t="n">
        <v>44392</v>
      </c>
      <c r="M58" s="197" t="n">
        <v>44399</v>
      </c>
      <c r="N58" s="198"/>
      <c r="O58" s="207" t="n">
        <v>44399</v>
      </c>
      <c r="P58" s="217" t="n">
        <v>44400</v>
      </c>
      <c r="Q58" s="218"/>
      <c r="R58" s="218"/>
      <c r="S58" s="219"/>
      <c r="T58" s="220" t="n">
        <v>154545.48</v>
      </c>
      <c r="U58" s="221" t="n">
        <v>7400</v>
      </c>
      <c r="V58" s="222" t="s">
        <v>2415</v>
      </c>
      <c r="W58" s="223" t="n">
        <v>10000</v>
      </c>
      <c r="X58" s="224" t="n">
        <f aca="false">VLOOKUP(F58,[1]Лист1!$A$1:$E$1048576,5,0)</f>
        <v>5338.96</v>
      </c>
      <c r="Y58" s="225" t="n">
        <f aca="false">VLOOKUP(F58,[1]Лист1!$A$1:$F$1048576,6,0)</f>
        <v>32177.797124</v>
      </c>
      <c r="Z58" s="220"/>
      <c r="AA58" s="218" t="s">
        <v>2426</v>
      </c>
      <c r="AB58" s="220"/>
      <c r="AC58" s="220"/>
      <c r="AD58" s="226" t="s">
        <v>616</v>
      </c>
      <c r="AE58" s="220"/>
      <c r="AF58" s="220"/>
    </row>
    <row r="59" customFormat="false" ht="15" hidden="true" customHeight="false" outlineLevel="0" collapsed="false">
      <c r="A59" s="185"/>
      <c r="B59" s="77" t="s">
        <v>2528</v>
      </c>
      <c r="C59" s="69" t="s">
        <v>2514</v>
      </c>
      <c r="D59" s="69" t="s">
        <v>2515</v>
      </c>
      <c r="E59" s="69" t="s">
        <v>2516</v>
      </c>
      <c r="F59" s="69" t="s">
        <v>791</v>
      </c>
      <c r="G59" s="77" t="s">
        <v>2425</v>
      </c>
      <c r="H59" s="205" t="n">
        <v>6156</v>
      </c>
      <c r="I59" s="70" t="s">
        <v>2419</v>
      </c>
      <c r="J59" s="196" t="n">
        <v>44330</v>
      </c>
      <c r="K59" s="196" t="n">
        <v>44366</v>
      </c>
      <c r="L59" s="197" t="n">
        <v>44392</v>
      </c>
      <c r="M59" s="197" t="n">
        <v>44398</v>
      </c>
      <c r="N59" s="198"/>
      <c r="O59" s="216" t="n">
        <v>44398</v>
      </c>
      <c r="P59" s="200" t="n">
        <v>44399</v>
      </c>
      <c r="Q59" s="201"/>
      <c r="R59" s="201"/>
      <c r="S59" s="202"/>
      <c r="T59" s="169" t="n">
        <v>152480.52</v>
      </c>
      <c r="U59" s="203" t="n">
        <v>7400</v>
      </c>
      <c r="V59" s="99" t="s">
        <v>2415</v>
      </c>
      <c r="W59" s="109" t="n">
        <v>10000</v>
      </c>
      <c r="X59" s="110" t="n">
        <f aca="false">VLOOKUP(F59,[1]Лист1!$A$1:$E$1048576,5,0)</f>
        <v>4255.2</v>
      </c>
      <c r="Y59" s="107" t="n">
        <f aca="false">VLOOKUP(F59,[1]Лист1!$A$1:$F$1048576,6,0)</f>
        <v>31545.368676</v>
      </c>
      <c r="Z59" s="169"/>
      <c r="AA59" s="201" t="s">
        <v>2426</v>
      </c>
      <c r="AB59" s="169"/>
      <c r="AC59" s="169"/>
      <c r="AD59" s="204" t="s">
        <v>616</v>
      </c>
      <c r="AE59" s="169"/>
      <c r="AF59" s="169"/>
    </row>
    <row r="60" s="5" customFormat="true" ht="15" hidden="true" customHeight="false" outlineLevel="0" collapsed="false">
      <c r="A60" s="227"/>
      <c r="B60" s="220"/>
      <c r="C60" s="219" t="s">
        <v>2514</v>
      </c>
      <c r="D60" s="219" t="s">
        <v>2515</v>
      </c>
      <c r="E60" s="219" t="s">
        <v>2516</v>
      </c>
      <c r="F60" s="219" t="s">
        <v>832</v>
      </c>
      <c r="G60" s="220" t="s">
        <v>2425</v>
      </c>
      <c r="H60" s="218" t="n">
        <v>6160</v>
      </c>
      <c r="I60" s="222" t="s">
        <v>2529</v>
      </c>
      <c r="J60" s="228" t="n">
        <v>44367</v>
      </c>
      <c r="K60" s="228" t="n">
        <v>44426</v>
      </c>
      <c r="L60" s="215" t="n">
        <v>44418</v>
      </c>
      <c r="M60" s="215" t="n">
        <v>44425</v>
      </c>
      <c r="N60" s="217"/>
      <c r="O60" s="229" t="n">
        <v>44429</v>
      </c>
      <c r="P60" s="218"/>
      <c r="Q60" s="218"/>
      <c r="R60" s="218"/>
      <c r="S60" s="219"/>
      <c r="T60" s="220" t="n">
        <v>181373.88</v>
      </c>
      <c r="U60" s="221" t="n">
        <v>9900</v>
      </c>
      <c r="V60" s="222" t="s">
        <v>2415</v>
      </c>
      <c r="W60" s="223" t="n">
        <v>37000</v>
      </c>
      <c r="X60" s="224" t="n">
        <f aca="false">VLOOKUP(F60,[1]Лист1!$A$1:$E$1048576,5,0)</f>
        <v>7230.44</v>
      </c>
      <c r="Y60" s="225" t="n">
        <f aca="false">VLOOKUP(F60,[1]Лист1!$A$1:$F$1048576,6,0)</f>
        <v>37956.650044</v>
      </c>
      <c r="Z60" s="220"/>
      <c r="AA60" s="220"/>
      <c r="AB60" s="220"/>
      <c r="AC60" s="220"/>
      <c r="AD60" s="226" t="s">
        <v>616</v>
      </c>
      <c r="AE60" s="220"/>
      <c r="AF60" s="220"/>
    </row>
    <row r="61" customFormat="false" ht="15" hidden="true" customHeight="false" outlineLevel="0" collapsed="false">
      <c r="A61" s="114"/>
      <c r="B61" s="169"/>
      <c r="C61" s="202" t="s">
        <v>2514</v>
      </c>
      <c r="D61" s="202" t="s">
        <v>2515</v>
      </c>
      <c r="E61" s="202" t="s">
        <v>2516</v>
      </c>
      <c r="F61" s="202" t="s">
        <v>628</v>
      </c>
      <c r="G61" s="169" t="s">
        <v>2425</v>
      </c>
      <c r="H61" s="201" t="n">
        <v>2551</v>
      </c>
      <c r="I61" s="99" t="s">
        <v>2446</v>
      </c>
      <c r="J61" s="213" t="n">
        <v>44370</v>
      </c>
      <c r="K61" s="213" t="n">
        <v>44426</v>
      </c>
      <c r="L61" s="214" t="n">
        <v>44407</v>
      </c>
      <c r="M61" s="215" t="n">
        <v>44439</v>
      </c>
      <c r="N61" s="206"/>
      <c r="O61" s="212"/>
      <c r="P61" s="201"/>
      <c r="Q61" s="201"/>
      <c r="R61" s="201"/>
      <c r="S61" s="202"/>
      <c r="T61" s="169" t="n">
        <v>64014.94</v>
      </c>
      <c r="U61" s="203" t="n">
        <v>9900</v>
      </c>
      <c r="V61" s="99" t="s">
        <v>2415</v>
      </c>
      <c r="W61" s="109" t="n">
        <v>37000</v>
      </c>
      <c r="X61" s="110" t="n">
        <f aca="false">VLOOKUP(F61,[1]Лист1!$A$1:$E$1048576,5,0)</f>
        <v>2106.11</v>
      </c>
      <c r="Y61" s="107" t="n">
        <f aca="false">VLOOKUP(F61,[1]Лист1!$A$1:$F$1048576,6,0)</f>
        <v>13307.426931</v>
      </c>
      <c r="Z61" s="169"/>
      <c r="AA61" s="169"/>
      <c r="AB61" s="169"/>
      <c r="AC61" s="169"/>
      <c r="AD61" s="204" t="s">
        <v>616</v>
      </c>
      <c r="AE61" s="169"/>
      <c r="AF61" s="169"/>
    </row>
    <row r="62" customFormat="false" ht="15" hidden="true" customHeight="false" outlineLevel="0" collapsed="false">
      <c r="A62" s="114"/>
      <c r="B62" s="169"/>
      <c r="C62" s="202" t="s">
        <v>2514</v>
      </c>
      <c r="D62" s="202" t="s">
        <v>2515</v>
      </c>
      <c r="E62" s="202" t="s">
        <v>2516</v>
      </c>
      <c r="F62" s="202" t="s">
        <v>1028</v>
      </c>
      <c r="G62" s="169" t="s">
        <v>2524</v>
      </c>
      <c r="H62" s="201" t="n">
        <v>2235</v>
      </c>
      <c r="I62" s="99" t="s">
        <v>2446</v>
      </c>
      <c r="J62" s="213" t="n">
        <v>44376</v>
      </c>
      <c r="K62" s="213" t="n">
        <v>44436</v>
      </c>
      <c r="L62" s="214" t="n">
        <v>44436</v>
      </c>
      <c r="M62" s="215" t="n">
        <v>44436</v>
      </c>
      <c r="N62" s="206"/>
      <c r="O62" s="212"/>
      <c r="P62" s="201"/>
      <c r="Q62" s="201"/>
      <c r="R62" s="201"/>
      <c r="S62" s="202"/>
      <c r="T62" s="169" t="n">
        <v>23041.25</v>
      </c>
      <c r="U62" s="203" t="n">
        <v>6800</v>
      </c>
      <c r="V62" s="99" t="s">
        <v>2415</v>
      </c>
      <c r="W62" s="109" t="n">
        <v>37000</v>
      </c>
      <c r="X62" s="110" t="n">
        <f aca="false">VLOOKUP(F62,[1]Лист1!$A$1:$E$1048576,5,0)</f>
        <v>2410.925</v>
      </c>
      <c r="Y62" s="107" t="n">
        <f aca="false">VLOOKUP(F62,[1]Лист1!$A$1:$F$1048576,6,0)</f>
        <v>5120.388625</v>
      </c>
      <c r="Z62" s="169"/>
      <c r="AA62" s="169"/>
      <c r="AB62" s="169"/>
      <c r="AC62" s="169"/>
      <c r="AD62" s="204" t="s">
        <v>962</v>
      </c>
      <c r="AE62" s="169"/>
      <c r="AF62" s="169"/>
    </row>
    <row r="63" customFormat="false" ht="15" hidden="true" customHeight="false" outlineLevel="0" collapsed="false">
      <c r="A63" s="114"/>
      <c r="B63" s="169"/>
      <c r="C63" s="202" t="s">
        <v>2514</v>
      </c>
      <c r="D63" s="202" t="s">
        <v>2515</v>
      </c>
      <c r="E63" s="202" t="s">
        <v>2516</v>
      </c>
      <c r="F63" s="202" t="s">
        <v>1155</v>
      </c>
      <c r="G63" s="169" t="s">
        <v>2418</v>
      </c>
      <c r="H63" s="201" t="n">
        <v>744</v>
      </c>
      <c r="I63" s="169"/>
      <c r="J63" s="213" t="n">
        <v>44388</v>
      </c>
      <c r="K63" s="213" t="n">
        <v>44428</v>
      </c>
      <c r="L63" s="214" t="n">
        <v>44444</v>
      </c>
      <c r="M63" s="215" t="n">
        <v>44459</v>
      </c>
      <c r="N63" s="206"/>
      <c r="O63" s="212"/>
      <c r="P63" s="201"/>
      <c r="Q63" s="201"/>
      <c r="R63" s="201"/>
      <c r="S63" s="202"/>
      <c r="T63" s="169" t="n">
        <v>8597</v>
      </c>
      <c r="U63" s="203" t="n">
        <v>1500</v>
      </c>
      <c r="V63" s="99" t="s">
        <v>2415</v>
      </c>
      <c r="W63" s="109" t="n">
        <v>30000</v>
      </c>
      <c r="X63" s="110" t="n">
        <f aca="false">VLOOKUP(F63,[1]Лист1!$A$1:$E$1048576,5,0)</f>
        <v>991.14</v>
      </c>
      <c r="Y63" s="107" t="n">
        <f aca="false">VLOOKUP(F63,[1]Лист1!$A$1:$F$1048576,6,0)</f>
        <v>1860.86535</v>
      </c>
      <c r="Z63" s="169"/>
      <c r="AA63" s="169"/>
      <c r="AB63" s="169"/>
      <c r="AC63" s="169"/>
      <c r="AD63" s="204" t="s">
        <v>1081</v>
      </c>
      <c r="AE63" s="169"/>
      <c r="AF63" s="169"/>
    </row>
    <row r="64" customFormat="false" ht="15" hidden="true" customHeight="false" outlineLevel="0" collapsed="false">
      <c r="A64" s="114"/>
      <c r="B64" s="169"/>
      <c r="C64" s="202" t="s">
        <v>2514</v>
      </c>
      <c r="D64" s="202" t="s">
        <v>2515</v>
      </c>
      <c r="E64" s="202" t="s">
        <v>2516</v>
      </c>
      <c r="F64" s="202" t="s">
        <v>1502</v>
      </c>
      <c r="G64" s="169" t="s">
        <v>2425</v>
      </c>
      <c r="H64" s="201" t="n">
        <v>1148</v>
      </c>
      <c r="I64" s="169"/>
      <c r="J64" s="213" t="n">
        <v>44433</v>
      </c>
      <c r="K64" s="213" t="n">
        <v>44464</v>
      </c>
      <c r="L64" s="214" t="n">
        <v>44453</v>
      </c>
      <c r="M64" s="215" t="n">
        <v>44510</v>
      </c>
      <c r="N64" s="206"/>
      <c r="O64" s="212"/>
      <c r="P64" s="201"/>
      <c r="Q64" s="201"/>
      <c r="R64" s="201"/>
      <c r="S64" s="202"/>
      <c r="T64" s="169" t="n">
        <v>26964.2</v>
      </c>
      <c r="U64" s="203" t="n">
        <v>2800</v>
      </c>
      <c r="V64" s="99" t="s">
        <v>2415</v>
      </c>
      <c r="W64" s="109" t="n">
        <v>30000</v>
      </c>
      <c r="X64" s="110" t="n">
        <f aca="false">VLOOKUP(F64,[1]Лист1!$A$1:$E$1048576,5,0)</f>
        <v>773.56</v>
      </c>
      <c r="Y64" s="107" t="n">
        <f aca="false">VLOOKUP(F64,[1]Лист1!$A$1:$F$1048576,6,0)</f>
        <v>5582.60546</v>
      </c>
      <c r="Z64" s="169"/>
      <c r="AA64" s="169"/>
      <c r="AB64" s="169"/>
      <c r="AC64" s="169"/>
      <c r="AD64" s="204" t="s">
        <v>616</v>
      </c>
      <c r="AE64" s="169"/>
      <c r="AF64" s="169"/>
    </row>
    <row r="65" customFormat="false" ht="15" hidden="true" customHeight="false" outlineLevel="0" collapsed="false">
      <c r="A65" s="114"/>
      <c r="B65" s="169"/>
      <c r="C65" s="202" t="s">
        <v>2514</v>
      </c>
      <c r="D65" s="202" t="s">
        <v>2515</v>
      </c>
      <c r="E65" s="202" t="s">
        <v>2516</v>
      </c>
      <c r="F65" s="202" t="s">
        <v>1503</v>
      </c>
      <c r="G65" s="169" t="s">
        <v>2425</v>
      </c>
      <c r="H65" s="201" t="n">
        <v>521</v>
      </c>
      <c r="I65" s="169"/>
      <c r="J65" s="213" t="n">
        <v>44389</v>
      </c>
      <c r="K65" s="213" t="n">
        <v>44450</v>
      </c>
      <c r="L65" s="214" t="n">
        <v>44451</v>
      </c>
      <c r="M65" s="215" t="n">
        <v>44451</v>
      </c>
      <c r="N65" s="206"/>
      <c r="O65" s="212"/>
      <c r="P65" s="201"/>
      <c r="Q65" s="201"/>
      <c r="R65" s="201"/>
      <c r="S65" s="202"/>
      <c r="T65" s="169" t="n">
        <v>20722.26</v>
      </c>
      <c r="U65" s="203" t="n">
        <v>1800</v>
      </c>
      <c r="V65" s="99" t="s">
        <v>2415</v>
      </c>
      <c r="W65" s="109" t="n">
        <v>30000</v>
      </c>
      <c r="X65" s="110" t="n">
        <f aca="false">VLOOKUP(F65,[1]Лист1!$A$1:$E$1048576,5,0)</f>
        <v>291.67</v>
      </c>
      <c r="Y65" s="107" t="n">
        <f aca="false">VLOOKUP(F65,[1]Лист1!$A$1:$F$1048576,6,0)</f>
        <v>4229.724938</v>
      </c>
      <c r="Z65" s="169"/>
      <c r="AA65" s="169"/>
      <c r="AB65" s="169"/>
      <c r="AC65" s="169"/>
      <c r="AD65" s="204" t="s">
        <v>67</v>
      </c>
      <c r="AE65" s="169"/>
      <c r="AF65" s="169"/>
    </row>
    <row r="66" customFormat="false" ht="15" hidden="true" customHeight="false" outlineLevel="0" collapsed="false">
      <c r="A66" s="114"/>
      <c r="B66" s="169"/>
      <c r="C66" s="202" t="s">
        <v>2514</v>
      </c>
      <c r="D66" s="202" t="s">
        <v>2515</v>
      </c>
      <c r="E66" s="202" t="s">
        <v>2516</v>
      </c>
      <c r="F66" s="202" t="s">
        <v>1898</v>
      </c>
      <c r="G66" s="169" t="s">
        <v>2524</v>
      </c>
      <c r="H66" s="201" t="n">
        <v>2005</v>
      </c>
      <c r="I66" s="169"/>
      <c r="J66" s="213" t="n">
        <v>44406</v>
      </c>
      <c r="K66" s="213" t="n">
        <v>44416</v>
      </c>
      <c r="L66" s="214" t="n">
        <v>44449</v>
      </c>
      <c r="M66" s="215" t="n">
        <v>44436</v>
      </c>
      <c r="N66" s="206"/>
      <c r="O66" s="212"/>
      <c r="P66" s="201"/>
      <c r="Q66" s="201"/>
      <c r="R66" s="201"/>
      <c r="S66" s="202"/>
      <c r="T66" s="169" t="n">
        <v>51675.22</v>
      </c>
      <c r="U66" s="203" t="n">
        <v>5400</v>
      </c>
      <c r="V66" s="99" t="s">
        <v>2415</v>
      </c>
      <c r="W66" s="109" t="n">
        <v>30000</v>
      </c>
      <c r="X66" s="110" t="n">
        <f aca="false">VLOOKUP(F66,[1]Лист1!$A$1:$E$1048576,5,0)</f>
        <v>5228.322</v>
      </c>
      <c r="Y66" s="107" t="n">
        <f aca="false">VLOOKUP(F66,[1]Лист1!$A$1:$F$1048576,6,0)</f>
        <v>11447.886186</v>
      </c>
      <c r="Z66" s="169"/>
      <c r="AA66" s="169"/>
      <c r="AB66" s="169"/>
      <c r="AC66" s="169"/>
      <c r="AD66" s="204" t="s">
        <v>962</v>
      </c>
      <c r="AE66" s="169"/>
      <c r="AF66" s="169"/>
    </row>
    <row r="67" customFormat="false" ht="15" hidden="true" customHeight="false" outlineLevel="0" collapsed="false">
      <c r="A67" s="114"/>
      <c r="B67" s="169"/>
      <c r="C67" s="202" t="s">
        <v>2514</v>
      </c>
      <c r="D67" s="202" t="s">
        <v>2515</v>
      </c>
      <c r="E67" s="202" t="s">
        <v>2516</v>
      </c>
      <c r="F67" s="202" t="s">
        <v>1446</v>
      </c>
      <c r="G67" s="169" t="s">
        <v>2418</v>
      </c>
      <c r="H67" s="201" t="n">
        <v>72</v>
      </c>
      <c r="I67" s="169"/>
      <c r="J67" s="213" t="n">
        <v>44407</v>
      </c>
      <c r="K67" s="213" t="n">
        <v>44423</v>
      </c>
      <c r="L67" s="214" t="n">
        <v>44463</v>
      </c>
      <c r="M67" s="215" t="n">
        <v>44424</v>
      </c>
      <c r="N67" s="206"/>
      <c r="O67" s="212"/>
      <c r="P67" s="201"/>
      <c r="Q67" s="201"/>
      <c r="R67" s="201"/>
      <c r="S67" s="202"/>
      <c r="T67" s="169" t="n">
        <v>1080</v>
      </c>
      <c r="U67" s="203" t="n">
        <v>300</v>
      </c>
      <c r="V67" s="99" t="s">
        <v>2415</v>
      </c>
      <c r="W67" s="109" t="n">
        <v>25000</v>
      </c>
      <c r="X67" s="110" t="n">
        <f aca="false">VLOOKUP(F67,[1]Лист1!$A$1:$E$1048576,5,0)</f>
        <v>129.6</v>
      </c>
      <c r="Y67" s="107" t="n">
        <f aca="false">VLOOKUP(F67,[1]Лист1!$A$1:$F$1048576,6,0)</f>
        <v>243.324</v>
      </c>
      <c r="Z67" s="169"/>
      <c r="AA67" s="169"/>
      <c r="AB67" s="169"/>
      <c r="AC67" s="169"/>
      <c r="AD67" s="204" t="s">
        <v>962</v>
      </c>
      <c r="AE67" s="169"/>
      <c r="AF67" s="169"/>
    </row>
    <row r="68" customFormat="false" ht="15" hidden="true" customHeight="false" outlineLevel="0" collapsed="false">
      <c r="A68" s="114"/>
      <c r="B68" s="169"/>
      <c r="C68" s="202" t="s">
        <v>2514</v>
      </c>
      <c r="D68" s="202" t="s">
        <v>2515</v>
      </c>
      <c r="E68" s="202" t="s">
        <v>2516</v>
      </c>
      <c r="F68" s="202" t="s">
        <v>912</v>
      </c>
      <c r="G68" s="169" t="s">
        <v>2425</v>
      </c>
      <c r="H68" s="201" t="n">
        <v>4823</v>
      </c>
      <c r="I68" s="169"/>
      <c r="J68" s="213" t="n">
        <v>44413</v>
      </c>
      <c r="K68" s="213" t="n">
        <v>44443</v>
      </c>
      <c r="L68" s="214" t="n">
        <v>44478</v>
      </c>
      <c r="M68" s="215" t="n">
        <v>44478</v>
      </c>
      <c r="N68" s="206"/>
      <c r="O68" s="212"/>
      <c r="P68" s="201"/>
      <c r="Q68" s="201"/>
      <c r="R68" s="201"/>
      <c r="S68" s="202"/>
      <c r="T68" s="169" t="n">
        <v>97751.91</v>
      </c>
      <c r="U68" s="203" t="n">
        <v>9900</v>
      </c>
      <c r="V68" s="99" t="s">
        <v>2415</v>
      </c>
      <c r="W68" s="109" t="n">
        <v>30000</v>
      </c>
      <c r="X68" s="110" t="n">
        <f aca="false">VLOOKUP(F68,[1]Лист1!$A$1:$E$1048576,5,0)</f>
        <v>2617.16</v>
      </c>
      <c r="Y68" s="107" t="n">
        <f aca="false">VLOOKUP(F68,[1]Лист1!$A$1:$F$1048576,6,0)</f>
        <v>20200.891483</v>
      </c>
      <c r="Z68" s="169"/>
      <c r="AA68" s="169"/>
      <c r="AB68" s="169"/>
      <c r="AC68" s="169"/>
      <c r="AD68" s="204" t="s">
        <v>67</v>
      </c>
      <c r="AE68" s="169"/>
      <c r="AF68" s="169"/>
    </row>
    <row r="69" customFormat="false" ht="15" hidden="true" customHeight="false" outlineLevel="0" collapsed="false">
      <c r="A69" s="114"/>
      <c r="B69" s="169"/>
      <c r="C69" s="202" t="s">
        <v>2514</v>
      </c>
      <c r="D69" s="202" t="s">
        <v>2515</v>
      </c>
      <c r="E69" s="202" t="s">
        <v>2516</v>
      </c>
      <c r="F69" s="202" t="s">
        <v>913</v>
      </c>
      <c r="G69" s="169" t="s">
        <v>2425</v>
      </c>
      <c r="H69" s="201" t="n">
        <v>652</v>
      </c>
      <c r="I69" s="169"/>
      <c r="J69" s="213" t="n">
        <v>44457</v>
      </c>
      <c r="K69" s="213" t="n">
        <v>44458</v>
      </c>
      <c r="L69" s="214" t="n">
        <v>44407</v>
      </c>
      <c r="M69" s="215" t="n">
        <v>44530</v>
      </c>
      <c r="N69" s="206"/>
      <c r="O69" s="212"/>
      <c r="P69" s="201"/>
      <c r="Q69" s="201"/>
      <c r="R69" s="201"/>
      <c r="S69" s="202"/>
      <c r="T69" s="169" t="n">
        <v>14411.15</v>
      </c>
      <c r="U69" s="203" t="n">
        <v>1400</v>
      </c>
      <c r="V69" s="99" t="s">
        <v>2415</v>
      </c>
      <c r="W69" s="109" t="n">
        <v>30000</v>
      </c>
      <c r="X69" s="110" t="n">
        <f aca="false">VLOOKUP(F69,[1]Лист1!$A$1:$E$1048576,5,0)</f>
        <v>627.02</v>
      </c>
      <c r="Y69" s="107" t="n">
        <f aca="false">VLOOKUP(F69,[1]Лист1!$A$1:$F$1048576,6,0)</f>
        <v>3026.368495</v>
      </c>
      <c r="Z69" s="169"/>
      <c r="AA69" s="169"/>
      <c r="AB69" s="169"/>
      <c r="AC69" s="169"/>
      <c r="AD69" s="204" t="s">
        <v>616</v>
      </c>
      <c r="AE69" s="169"/>
      <c r="AF69" s="169"/>
    </row>
    <row r="70" customFormat="false" ht="15" hidden="true" customHeight="false" outlineLevel="0" collapsed="false">
      <c r="A70" s="114"/>
      <c r="B70" s="169"/>
      <c r="C70" s="202" t="s">
        <v>2514</v>
      </c>
      <c r="D70" s="202" t="s">
        <v>2515</v>
      </c>
      <c r="E70" s="202" t="s">
        <v>2516</v>
      </c>
      <c r="F70" s="202" t="s">
        <v>1178</v>
      </c>
      <c r="G70" s="169" t="s">
        <v>2418</v>
      </c>
      <c r="H70" s="201" t="n">
        <v>792</v>
      </c>
      <c r="I70" s="169"/>
      <c r="J70" s="213" t="n">
        <v>44417</v>
      </c>
      <c r="K70" s="213" t="n">
        <v>44487</v>
      </c>
      <c r="L70" s="214" t="n">
        <v>44488</v>
      </c>
      <c r="M70" s="215" t="n">
        <v>44488</v>
      </c>
      <c r="N70" s="206"/>
      <c r="O70" s="212"/>
      <c r="P70" s="201"/>
      <c r="Q70" s="201"/>
      <c r="R70" s="201"/>
      <c r="S70" s="202"/>
      <c r="T70" s="169" t="n">
        <v>7188</v>
      </c>
      <c r="U70" s="203" t="n">
        <v>1500</v>
      </c>
      <c r="V70" s="99" t="s">
        <v>2415</v>
      </c>
      <c r="W70" s="109" t="n">
        <v>30000</v>
      </c>
      <c r="X70" s="110" t="n">
        <f aca="false">VLOOKUP(F70,[1]Лист1!$A$1:$E$1048576,5,0)</f>
        <v>903.06</v>
      </c>
      <c r="Y70" s="107" t="n">
        <f aca="false">VLOOKUP(F70,[1]Лист1!$A$1:$F$1048576,6,0)</f>
        <v>1695.49515</v>
      </c>
      <c r="Z70" s="169"/>
      <c r="AA70" s="169"/>
      <c r="AB70" s="169"/>
      <c r="AC70" s="169"/>
      <c r="AD70" s="204" t="s">
        <v>1081</v>
      </c>
      <c r="AE70" s="169"/>
      <c r="AF70" s="169"/>
    </row>
    <row r="71" customFormat="false" ht="15" hidden="true" customHeight="false" outlineLevel="0" collapsed="false">
      <c r="A71" s="114"/>
      <c r="B71" s="169"/>
      <c r="C71" s="202" t="s">
        <v>2514</v>
      </c>
      <c r="D71" s="202" t="s">
        <v>2515</v>
      </c>
      <c r="E71" s="202" t="s">
        <v>2516</v>
      </c>
      <c r="F71" s="202" t="s">
        <v>1179</v>
      </c>
      <c r="G71" s="169" t="s">
        <v>2530</v>
      </c>
      <c r="H71" s="201" t="n">
        <v>3282</v>
      </c>
      <c r="I71" s="169"/>
      <c r="J71" s="213" t="n">
        <v>44424</v>
      </c>
      <c r="K71" s="213" t="n">
        <v>44438</v>
      </c>
      <c r="L71" s="214" t="n">
        <v>44444</v>
      </c>
      <c r="M71" s="215" t="n">
        <v>44479</v>
      </c>
      <c r="N71" s="206"/>
      <c r="O71" s="212"/>
      <c r="P71" s="201"/>
      <c r="Q71" s="201"/>
      <c r="R71" s="201"/>
      <c r="S71" s="202"/>
      <c r="T71" s="169" t="n">
        <v>46533.25</v>
      </c>
      <c r="U71" s="203" t="n">
        <v>4900</v>
      </c>
      <c r="V71" s="99" t="s">
        <v>2415</v>
      </c>
      <c r="W71" s="109" t="n">
        <v>30000</v>
      </c>
      <c r="X71" s="110" t="n">
        <f aca="false">VLOOKUP(F71,[1]Лист1!$A$1:$E$1048576,5,0)</f>
        <v>3996.325</v>
      </c>
      <c r="Y71" s="107" t="n">
        <f aca="false">VLOOKUP(F71,[1]Лист1!$A$1:$F$1048576,6,0)</f>
        <v>10166.408225</v>
      </c>
      <c r="Z71" s="169"/>
      <c r="AA71" s="169"/>
      <c r="AB71" s="169"/>
      <c r="AC71" s="169"/>
      <c r="AD71" s="204" t="s">
        <v>962</v>
      </c>
      <c r="AE71" s="169"/>
      <c r="AF71" s="169"/>
    </row>
    <row r="72" customFormat="false" ht="15" hidden="true" customHeight="false" outlineLevel="0" collapsed="false">
      <c r="A72" s="114"/>
      <c r="B72" s="169"/>
      <c r="C72" s="202" t="s">
        <v>2514</v>
      </c>
      <c r="D72" s="202" t="s">
        <v>2515</v>
      </c>
      <c r="E72" s="202" t="s">
        <v>2516</v>
      </c>
      <c r="F72" s="202" t="s">
        <v>1537</v>
      </c>
      <c r="G72" s="169" t="s">
        <v>2425</v>
      </c>
      <c r="H72" s="201" t="n">
        <v>2586</v>
      </c>
      <c r="I72" s="169"/>
      <c r="J72" s="213" t="n">
        <v>44469</v>
      </c>
      <c r="K72" s="213" t="n">
        <v>44499</v>
      </c>
      <c r="L72" s="214" t="n">
        <v>44493</v>
      </c>
      <c r="M72" s="215" t="n">
        <v>44534</v>
      </c>
      <c r="N72" s="206"/>
      <c r="O72" s="212"/>
      <c r="P72" s="201"/>
      <c r="Q72" s="201"/>
      <c r="R72" s="201"/>
      <c r="S72" s="202"/>
      <c r="T72" s="169" t="n">
        <v>80063.85</v>
      </c>
      <c r="U72" s="203" t="n">
        <v>5600</v>
      </c>
      <c r="V72" s="99" t="s">
        <v>2415</v>
      </c>
      <c r="W72" s="109" t="n">
        <v>30000</v>
      </c>
      <c r="X72" s="110" t="n">
        <f aca="false">VLOOKUP(F72,[1]Лист1!$A$1:$E$1048576,5,0)</f>
        <v>2589.78</v>
      </c>
      <c r="Y72" s="107" t="n">
        <f aca="false">VLOOKUP(F72,[1]Лист1!$A$1:$F$1048576,6,0)</f>
        <v>16634.809005</v>
      </c>
      <c r="Z72" s="169"/>
      <c r="AA72" s="169"/>
      <c r="AB72" s="169"/>
      <c r="AC72" s="169"/>
      <c r="AD72" s="204" t="s">
        <v>616</v>
      </c>
      <c r="AE72" s="169"/>
      <c r="AF72" s="169"/>
    </row>
    <row r="73" customFormat="false" ht="15" hidden="true" customHeight="false" outlineLevel="0" collapsed="false">
      <c r="A73" s="114"/>
      <c r="B73" s="169"/>
      <c r="C73" s="202" t="s">
        <v>2514</v>
      </c>
      <c r="D73" s="202" t="s">
        <v>2515</v>
      </c>
      <c r="E73" s="202" t="s">
        <v>2516</v>
      </c>
      <c r="F73" s="202" t="s">
        <v>1538</v>
      </c>
      <c r="G73" s="169" t="s">
        <v>2425</v>
      </c>
      <c r="H73" s="201" t="n">
        <v>1303</v>
      </c>
      <c r="I73" s="169"/>
      <c r="J73" s="213" t="n">
        <v>44444</v>
      </c>
      <c r="K73" s="213" t="n">
        <v>44507</v>
      </c>
      <c r="L73" s="214" t="n">
        <v>44518</v>
      </c>
      <c r="M73" s="215" t="n">
        <v>44505</v>
      </c>
      <c r="N73" s="206"/>
      <c r="O73" s="212"/>
      <c r="P73" s="201"/>
      <c r="Q73" s="201"/>
      <c r="R73" s="201"/>
      <c r="S73" s="202"/>
      <c r="T73" s="169" t="n">
        <v>36787.05</v>
      </c>
      <c r="U73" s="203" t="n">
        <v>5600</v>
      </c>
      <c r="V73" s="99" t="s">
        <v>2415</v>
      </c>
      <c r="W73" s="109" t="n">
        <v>30000</v>
      </c>
      <c r="X73" s="110" t="n">
        <f aca="false">VLOOKUP(F73,[1]Лист1!$A$1:$E$1048576,5,0)</f>
        <v>667.41</v>
      </c>
      <c r="Y73" s="107" t="n">
        <f aca="false">VLOOKUP(F73,[1]Лист1!$A$1:$F$1048576,6,0)</f>
        <v>7538.715165</v>
      </c>
      <c r="Z73" s="169"/>
      <c r="AA73" s="169"/>
      <c r="AB73" s="169"/>
      <c r="AC73" s="169"/>
      <c r="AD73" s="204" t="s">
        <v>67</v>
      </c>
      <c r="AE73" s="169"/>
      <c r="AF73" s="169"/>
    </row>
    <row r="74" customFormat="false" ht="15" hidden="true" customHeight="false" outlineLevel="0" collapsed="false">
      <c r="A74" s="114"/>
      <c r="B74" s="184"/>
      <c r="C74" s="179" t="s">
        <v>2514</v>
      </c>
      <c r="D74" s="179" t="s">
        <v>2515</v>
      </c>
      <c r="E74" s="179" t="s">
        <v>2516</v>
      </c>
      <c r="F74" s="179" t="s">
        <v>1012</v>
      </c>
      <c r="G74" s="184" t="s">
        <v>2425</v>
      </c>
      <c r="H74" s="230" t="n">
        <v>1144</v>
      </c>
      <c r="I74" s="184"/>
      <c r="J74" s="213" t="n">
        <v>44479</v>
      </c>
      <c r="K74" s="213" t="n">
        <v>44514</v>
      </c>
      <c r="L74" s="214" t="n">
        <v>44518</v>
      </c>
      <c r="M74" s="215" t="n">
        <v>44544</v>
      </c>
      <c r="N74" s="206"/>
      <c r="O74" s="231"/>
      <c r="P74" s="230"/>
      <c r="Q74" s="230"/>
      <c r="R74" s="230"/>
      <c r="S74" s="179"/>
      <c r="T74" s="169" t="n">
        <v>30881.04</v>
      </c>
      <c r="U74" s="203" t="n">
        <v>5600</v>
      </c>
      <c r="V74" s="99" t="s">
        <v>2415</v>
      </c>
      <c r="W74" s="109" t="n">
        <v>30000</v>
      </c>
      <c r="X74" s="110" t="n">
        <f aca="false">VLOOKUP(F74,[1]Лист1!$A$1:$E$1048576,5,0)</f>
        <v>1342.16</v>
      </c>
      <c r="Y74" s="107" t="n">
        <f aca="false">VLOOKUP(F74,[1]Лист1!$A$1:$F$1048576,6,0)</f>
        <v>6484.785352</v>
      </c>
      <c r="Z74" s="184"/>
      <c r="AA74" s="184"/>
      <c r="AB74" s="184"/>
      <c r="AC74" s="184"/>
      <c r="AD74" s="204" t="s">
        <v>616</v>
      </c>
      <c r="AE74" s="184"/>
      <c r="AF74" s="184"/>
    </row>
    <row r="75" customFormat="false" ht="14.25" hidden="true" customHeight="true" outlineLevel="0" collapsed="false">
      <c r="A75" s="114"/>
      <c r="B75" s="184"/>
      <c r="C75" s="179" t="s">
        <v>2514</v>
      </c>
      <c r="D75" s="179" t="s">
        <v>2515</v>
      </c>
      <c r="E75" s="179" t="s">
        <v>2516</v>
      </c>
      <c r="F75" s="179" t="s">
        <v>1013</v>
      </c>
      <c r="G75" s="184" t="s">
        <v>2531</v>
      </c>
      <c r="H75" s="230" t="n">
        <v>414</v>
      </c>
      <c r="I75" s="184"/>
      <c r="J75" s="213" t="n">
        <v>44444</v>
      </c>
      <c r="K75" s="213" t="n">
        <v>44507</v>
      </c>
      <c r="L75" s="214" t="n">
        <v>44518</v>
      </c>
      <c r="M75" s="215" t="n">
        <v>44505</v>
      </c>
      <c r="N75" s="206"/>
      <c r="O75" s="231"/>
      <c r="P75" s="230"/>
      <c r="Q75" s="230"/>
      <c r="R75" s="230"/>
      <c r="S75" s="179"/>
      <c r="T75" s="169" t="n">
        <v>9107.5</v>
      </c>
      <c r="U75" s="184" t="n">
        <v>1700</v>
      </c>
      <c r="V75" s="183" t="s">
        <v>2415</v>
      </c>
      <c r="W75" s="232" t="n">
        <v>30000</v>
      </c>
      <c r="X75" s="110" t="n">
        <f aca="false">VLOOKUP(F75,[1]Лист1!$A$1:$E$1048576,5,0)</f>
        <v>910.75</v>
      </c>
      <c r="Y75" s="107" t="n">
        <f aca="false">VLOOKUP(F75,[1]Лист1!$A$1:$F$1048576,6,0)</f>
        <v>2015.48975</v>
      </c>
      <c r="Z75" s="184"/>
      <c r="AA75" s="184"/>
      <c r="AB75" s="184"/>
      <c r="AC75" s="184"/>
      <c r="AD75" s="204" t="s">
        <v>962</v>
      </c>
      <c r="AE75" s="184"/>
      <c r="AF75" s="184"/>
    </row>
    <row r="76" s="89" customFormat="true" ht="15" hidden="true" customHeight="false" outlineLevel="0" collapsed="false">
      <c r="A76" s="185"/>
      <c r="B76" s="77" t="s">
        <v>2532</v>
      </c>
      <c r="C76" s="69" t="s">
        <v>2533</v>
      </c>
      <c r="D76" s="69" t="s">
        <v>2415</v>
      </c>
      <c r="E76" s="69" t="s">
        <v>2534</v>
      </c>
      <c r="F76" s="233" t="s">
        <v>2535</v>
      </c>
      <c r="G76" s="234" t="s">
        <v>2425</v>
      </c>
      <c r="H76" s="234" t="n">
        <v>502</v>
      </c>
      <c r="I76" s="70" t="s">
        <v>2419</v>
      </c>
      <c r="J76" s="235" t="n">
        <v>44308</v>
      </c>
      <c r="K76" s="236" t="n">
        <v>44383</v>
      </c>
      <c r="L76" s="236" t="n">
        <v>44379</v>
      </c>
      <c r="M76" s="237" t="n">
        <v>44384</v>
      </c>
      <c r="N76" s="238"/>
      <c r="O76" s="216" t="n">
        <v>44386</v>
      </c>
      <c r="P76" s="198" t="n">
        <v>44388</v>
      </c>
      <c r="Q76" s="205"/>
      <c r="R76" s="205"/>
      <c r="S76" s="239"/>
      <c r="T76" s="233" t="n">
        <v>14731</v>
      </c>
      <c r="U76" s="240" t="n">
        <v>2600</v>
      </c>
      <c r="V76" s="83" t="s">
        <v>2521</v>
      </c>
      <c r="W76" s="84" t="n">
        <v>30000</v>
      </c>
      <c r="X76" s="87" t="n">
        <v>401.6</v>
      </c>
      <c r="Y76" s="78" t="n">
        <v>3045.6703</v>
      </c>
      <c r="Z76" s="77"/>
      <c r="AA76" s="205" t="s">
        <v>2426</v>
      </c>
      <c r="AB76" s="77"/>
      <c r="AC76" s="77"/>
      <c r="AD76" s="77" t="s">
        <v>2536</v>
      </c>
      <c r="AE76" s="77" t="s">
        <v>2537</v>
      </c>
      <c r="AF76" s="77"/>
    </row>
    <row r="77" s="89" customFormat="true" ht="15" hidden="true" customHeight="false" outlineLevel="0" collapsed="false">
      <c r="A77" s="185"/>
      <c r="B77" s="77" t="s">
        <v>2538</v>
      </c>
      <c r="C77" s="69" t="s">
        <v>2533</v>
      </c>
      <c r="D77" s="69" t="s">
        <v>2415</v>
      </c>
      <c r="E77" s="69" t="s">
        <v>2534</v>
      </c>
      <c r="F77" s="241" t="s">
        <v>2539</v>
      </c>
      <c r="G77" s="242" t="s">
        <v>2425</v>
      </c>
      <c r="H77" s="242" t="n">
        <v>2368</v>
      </c>
      <c r="I77" s="211" t="s">
        <v>2419</v>
      </c>
      <c r="J77" s="235" t="n">
        <v>44312</v>
      </c>
      <c r="K77" s="236" t="n">
        <v>44342</v>
      </c>
      <c r="L77" s="236" t="n">
        <v>44373</v>
      </c>
      <c r="M77" s="237" t="n">
        <v>44363</v>
      </c>
      <c r="N77" s="238"/>
      <c r="O77" s="243"/>
      <c r="P77" s="205"/>
      <c r="Q77" s="205"/>
      <c r="R77" s="205"/>
      <c r="S77" s="239"/>
      <c r="T77" s="233" t="n">
        <v>68601</v>
      </c>
      <c r="U77" s="240" t="n">
        <v>287102.84</v>
      </c>
      <c r="V77" s="83" t="s">
        <v>2518</v>
      </c>
      <c r="W77" s="84" t="n">
        <v>30000</v>
      </c>
      <c r="X77" s="241" t="n">
        <v>2025.2</v>
      </c>
      <c r="Y77" s="242" t="n">
        <v>14214.4213</v>
      </c>
      <c r="Z77" s="77"/>
      <c r="AA77" s="205" t="s">
        <v>2426</v>
      </c>
      <c r="AB77" s="77"/>
      <c r="AC77" s="77"/>
      <c r="AD77" s="77" t="s">
        <v>2540</v>
      </c>
      <c r="AE77" s="77" t="s">
        <v>2541</v>
      </c>
      <c r="AF77" s="77"/>
    </row>
    <row r="78" customFormat="false" ht="13.5" hidden="true" customHeight="true" outlineLevel="0" collapsed="false">
      <c r="A78" s="185"/>
      <c r="B78" s="77" t="s">
        <v>2542</v>
      </c>
      <c r="C78" s="69" t="s">
        <v>2533</v>
      </c>
      <c r="D78" s="69" t="s">
        <v>2415</v>
      </c>
      <c r="E78" s="69" t="s">
        <v>2534</v>
      </c>
      <c r="F78" s="241" t="s">
        <v>2543</v>
      </c>
      <c r="G78" s="242" t="s">
        <v>2425</v>
      </c>
      <c r="H78" s="242" t="n">
        <v>1670</v>
      </c>
      <c r="I78" s="70" t="s">
        <v>2419</v>
      </c>
      <c r="J78" s="235" t="n">
        <v>44327</v>
      </c>
      <c r="K78" s="236" t="n">
        <v>44377</v>
      </c>
      <c r="L78" s="236" t="n">
        <v>44390</v>
      </c>
      <c r="M78" s="237" t="n">
        <v>44386</v>
      </c>
      <c r="N78" s="238"/>
      <c r="O78" s="216" t="n">
        <v>44386</v>
      </c>
      <c r="P78" s="198" t="n">
        <v>44389</v>
      </c>
      <c r="Q78" s="205"/>
      <c r="R78" s="205"/>
      <c r="S78" s="239"/>
      <c r="T78" s="233" t="n">
        <v>42936</v>
      </c>
      <c r="U78" s="94" t="n">
        <v>286239.445</v>
      </c>
      <c r="V78" s="83" t="s">
        <v>2518</v>
      </c>
      <c r="W78" s="84" t="n">
        <v>30000</v>
      </c>
      <c r="X78" s="87" t="n">
        <v>1607.35</v>
      </c>
      <c r="Y78" s="78" t="n">
        <v>8344.66315</v>
      </c>
      <c r="Z78" s="77"/>
      <c r="AA78" s="205" t="s">
        <v>2426</v>
      </c>
      <c r="AB78" s="77"/>
      <c r="AC78" s="77"/>
      <c r="AD78" s="77" t="s">
        <v>2544</v>
      </c>
      <c r="AE78" s="77" t="s">
        <v>2541</v>
      </c>
      <c r="AF78" s="77"/>
    </row>
    <row r="79" s="89" customFormat="true" ht="15" hidden="true" customHeight="false" outlineLevel="0" collapsed="false">
      <c r="A79" s="185"/>
      <c r="B79" s="77"/>
      <c r="C79" s="69" t="s">
        <v>2533</v>
      </c>
      <c r="D79" s="69" t="s">
        <v>2415</v>
      </c>
      <c r="E79" s="69" t="s">
        <v>2534</v>
      </c>
      <c r="F79" s="241" t="s">
        <v>2545</v>
      </c>
      <c r="G79" s="242" t="s">
        <v>2425</v>
      </c>
      <c r="H79" s="242" t="n">
        <v>3489</v>
      </c>
      <c r="I79" s="70" t="s">
        <v>2419</v>
      </c>
      <c r="J79" s="235" t="n">
        <v>44334</v>
      </c>
      <c r="K79" s="236" t="n">
        <v>44405</v>
      </c>
      <c r="L79" s="236" t="n">
        <v>44400</v>
      </c>
      <c r="M79" s="197" t="n">
        <v>44417</v>
      </c>
      <c r="N79" s="238"/>
      <c r="O79" s="207" t="n">
        <v>44417</v>
      </c>
      <c r="P79" s="208" t="n">
        <v>44419</v>
      </c>
      <c r="Q79" s="205"/>
      <c r="R79" s="205"/>
      <c r="S79" s="239"/>
      <c r="T79" s="233" t="n">
        <v>108354.5</v>
      </c>
      <c r="U79" s="240" t="n">
        <v>520540.64</v>
      </c>
      <c r="V79" s="83" t="s">
        <v>2518</v>
      </c>
      <c r="W79" s="84" t="n">
        <v>30000</v>
      </c>
      <c r="X79" s="87" t="n">
        <v>4131.55</v>
      </c>
      <c r="Y79" s="78" t="n">
        <v>16072.0572</v>
      </c>
      <c r="Z79" s="77"/>
      <c r="AA79" s="205" t="s">
        <v>2426</v>
      </c>
      <c r="AB79" s="77"/>
      <c r="AC79" s="77"/>
      <c r="AD79" s="77" t="s">
        <v>2544</v>
      </c>
      <c r="AE79" s="77" t="s">
        <v>2541</v>
      </c>
      <c r="AF79" s="77"/>
    </row>
    <row r="80" s="89" customFormat="true" ht="15" hidden="true" customHeight="false" outlineLevel="0" collapsed="false">
      <c r="A80" s="185"/>
      <c r="B80" s="77"/>
      <c r="C80" s="69" t="s">
        <v>2533</v>
      </c>
      <c r="D80" s="69" t="s">
        <v>2415</v>
      </c>
      <c r="E80" s="69" t="s">
        <v>2534</v>
      </c>
      <c r="F80" s="241" t="s">
        <v>2546</v>
      </c>
      <c r="G80" s="242" t="s">
        <v>2425</v>
      </c>
      <c r="H80" s="242" t="n">
        <v>4410</v>
      </c>
      <c r="I80" s="70" t="s">
        <v>2419</v>
      </c>
      <c r="J80" s="235" t="n">
        <v>44334</v>
      </c>
      <c r="K80" s="236" t="n">
        <v>44386</v>
      </c>
      <c r="L80" s="236" t="n">
        <v>44400</v>
      </c>
      <c r="M80" s="197" t="n">
        <v>44414</v>
      </c>
      <c r="N80" s="238"/>
      <c r="O80" s="207" t="n">
        <v>44415</v>
      </c>
      <c r="P80" s="208" t="n">
        <v>44417</v>
      </c>
      <c r="Q80" s="205"/>
      <c r="R80" s="205"/>
      <c r="S80" s="239"/>
      <c r="T80" s="233" t="n">
        <v>167964</v>
      </c>
      <c r="U80" s="240" t="n">
        <v>520540.64</v>
      </c>
      <c r="V80" s="83" t="s">
        <v>2518</v>
      </c>
      <c r="W80" s="84" t="n">
        <v>30000</v>
      </c>
      <c r="X80" s="87" t="n">
        <v>5512.5</v>
      </c>
      <c r="Y80" s="78" t="n">
        <v>34913.6533</v>
      </c>
      <c r="Z80" s="77"/>
      <c r="AA80" s="205" t="s">
        <v>2426</v>
      </c>
      <c r="AB80" s="77"/>
      <c r="AC80" s="77"/>
      <c r="AD80" s="77" t="s">
        <v>2544</v>
      </c>
      <c r="AE80" s="77" t="s">
        <v>2541</v>
      </c>
      <c r="AF80" s="77"/>
    </row>
    <row r="81" s="89" customFormat="true" ht="15" hidden="true" customHeight="false" outlineLevel="0" collapsed="false">
      <c r="A81" s="185"/>
      <c r="B81" s="77"/>
      <c r="C81" s="69" t="s">
        <v>2533</v>
      </c>
      <c r="D81" s="69" t="s">
        <v>2415</v>
      </c>
      <c r="E81" s="69" t="s">
        <v>2534</v>
      </c>
      <c r="F81" s="241" t="s">
        <v>2547</v>
      </c>
      <c r="G81" s="242" t="s">
        <v>2425</v>
      </c>
      <c r="H81" s="242" t="n">
        <v>4811</v>
      </c>
      <c r="I81" s="70" t="s">
        <v>2419</v>
      </c>
      <c r="J81" s="235" t="n">
        <v>44334</v>
      </c>
      <c r="K81" s="236" t="n">
        <v>44386</v>
      </c>
      <c r="L81" s="236" t="n">
        <v>44400</v>
      </c>
      <c r="M81" s="197" t="n">
        <v>44412</v>
      </c>
      <c r="N81" s="238"/>
      <c r="O81" s="243"/>
      <c r="P81" s="205"/>
      <c r="Q81" s="205"/>
      <c r="R81" s="205"/>
      <c r="S81" s="239"/>
      <c r="T81" s="233" t="n">
        <v>161612</v>
      </c>
      <c r="U81" s="240" t="n">
        <v>520540.64</v>
      </c>
      <c r="V81" s="83" t="s">
        <v>2518</v>
      </c>
      <c r="W81" s="84" t="n">
        <v>30000</v>
      </c>
      <c r="X81" s="87" t="n">
        <v>6013.75</v>
      </c>
      <c r="Y81" s="78" t="n">
        <v>33735.2452</v>
      </c>
      <c r="Z81" s="77"/>
      <c r="AA81" s="205" t="s">
        <v>2426</v>
      </c>
      <c r="AB81" s="77"/>
      <c r="AC81" s="77"/>
      <c r="AD81" s="77" t="s">
        <v>2544</v>
      </c>
      <c r="AE81" s="77" t="s">
        <v>2541</v>
      </c>
      <c r="AF81" s="77"/>
    </row>
    <row r="82" s="89" customFormat="true" ht="15" hidden="true" customHeight="false" outlineLevel="0" collapsed="false">
      <c r="A82" s="185"/>
      <c r="B82" s="77"/>
      <c r="C82" s="69" t="s">
        <v>2533</v>
      </c>
      <c r="D82" s="69" t="s">
        <v>2415</v>
      </c>
      <c r="E82" s="69" t="s">
        <v>2534</v>
      </c>
      <c r="F82" s="241" t="s">
        <v>2548</v>
      </c>
      <c r="G82" s="242" t="s">
        <v>2425</v>
      </c>
      <c r="H82" s="242" t="n">
        <v>3256</v>
      </c>
      <c r="I82" s="70" t="s">
        <v>2419</v>
      </c>
      <c r="J82" s="235" t="n">
        <v>44350</v>
      </c>
      <c r="K82" s="236" t="n">
        <v>44405</v>
      </c>
      <c r="L82" s="236" t="n">
        <v>44384</v>
      </c>
      <c r="M82" s="197" t="n">
        <v>44418</v>
      </c>
      <c r="N82" s="238"/>
      <c r="O82" s="207" t="n">
        <v>44418</v>
      </c>
      <c r="P82" s="198" t="n">
        <v>44420</v>
      </c>
      <c r="Q82" s="205"/>
      <c r="R82" s="205"/>
      <c r="S82" s="239"/>
      <c r="T82" s="233" t="n">
        <v>131449.5</v>
      </c>
      <c r="U82" s="240" t="n">
        <v>622075</v>
      </c>
      <c r="V82" s="83" t="s">
        <v>2518</v>
      </c>
      <c r="W82" s="84" t="n">
        <v>30000</v>
      </c>
      <c r="X82" s="87" t="n">
        <v>4116.25</v>
      </c>
      <c r="Y82" s="78" t="n">
        <v>26064.03325</v>
      </c>
      <c r="Z82" s="77"/>
      <c r="AA82" s="205"/>
      <c r="AB82" s="77"/>
      <c r="AC82" s="77"/>
      <c r="AD82" s="77" t="s">
        <v>2549</v>
      </c>
      <c r="AE82" s="77" t="s">
        <v>2550</v>
      </c>
      <c r="AF82" s="77"/>
    </row>
    <row r="83" customFormat="false" ht="15" hidden="true" customHeight="false" outlineLevel="0" collapsed="false">
      <c r="A83" s="114"/>
      <c r="B83" s="169"/>
      <c r="C83" s="202" t="s">
        <v>2533</v>
      </c>
      <c r="D83" s="202" t="s">
        <v>2415</v>
      </c>
      <c r="E83" s="202" t="s">
        <v>2534</v>
      </c>
      <c r="F83" s="244" t="s">
        <v>2551</v>
      </c>
      <c r="G83" s="245" t="s">
        <v>2425</v>
      </c>
      <c r="H83" s="245" t="n">
        <v>3518</v>
      </c>
      <c r="I83" s="99" t="s">
        <v>2446</v>
      </c>
      <c r="J83" s="246" t="n">
        <v>44358</v>
      </c>
      <c r="K83" s="247" t="n">
        <v>44399</v>
      </c>
      <c r="L83" s="247" t="n">
        <v>44397</v>
      </c>
      <c r="M83" s="248" t="n">
        <v>44428</v>
      </c>
      <c r="N83" s="249"/>
      <c r="O83" s="212"/>
      <c r="P83" s="201"/>
      <c r="Q83" s="201"/>
      <c r="R83" s="201"/>
      <c r="S83" s="250"/>
      <c r="T83" s="40" t="n">
        <v>156754</v>
      </c>
      <c r="U83" s="251" t="n">
        <v>610474.5</v>
      </c>
      <c r="V83" s="173" t="s">
        <v>2518</v>
      </c>
      <c r="W83" s="252" t="n">
        <v>30000</v>
      </c>
      <c r="X83" s="110" t="n">
        <v>4457</v>
      </c>
      <c r="Y83" s="107" t="n">
        <v>32445.9811</v>
      </c>
      <c r="Z83" s="169"/>
      <c r="AA83" s="169"/>
      <c r="AB83" s="169"/>
      <c r="AC83" s="169"/>
      <c r="AD83" s="169" t="s">
        <v>2549</v>
      </c>
      <c r="AE83" s="169" t="s">
        <v>2550</v>
      </c>
      <c r="AF83" s="169"/>
    </row>
    <row r="84" customFormat="false" ht="15" hidden="true" customHeight="false" outlineLevel="0" collapsed="false">
      <c r="A84" s="114"/>
      <c r="B84" s="169"/>
      <c r="C84" s="202" t="s">
        <v>2533</v>
      </c>
      <c r="D84" s="202" t="s">
        <v>2415</v>
      </c>
      <c r="E84" s="202" t="s">
        <v>2534</v>
      </c>
      <c r="F84" s="244" t="s">
        <v>2552</v>
      </c>
      <c r="G84" s="245" t="s">
        <v>2425</v>
      </c>
      <c r="H84" s="245" t="n">
        <v>2719</v>
      </c>
      <c r="I84" s="99" t="s">
        <v>2446</v>
      </c>
      <c r="J84" s="246" t="n">
        <v>44364</v>
      </c>
      <c r="K84" s="247" t="n">
        <v>44403</v>
      </c>
      <c r="L84" s="247" t="n">
        <v>44405</v>
      </c>
      <c r="M84" s="248" t="n">
        <v>44430</v>
      </c>
      <c r="N84" s="249"/>
      <c r="O84" s="212"/>
      <c r="P84" s="201"/>
      <c r="Q84" s="201"/>
      <c r="R84" s="201"/>
      <c r="S84" s="250"/>
      <c r="T84" s="40" t="n">
        <v>123147.5</v>
      </c>
      <c r="U84" s="251" t="n">
        <v>622075</v>
      </c>
      <c r="V84" s="173" t="s">
        <v>2518</v>
      </c>
      <c r="W84" s="252" t="n">
        <v>30000</v>
      </c>
      <c r="X84" s="110" t="n">
        <v>3398.75</v>
      </c>
      <c r="Y84" s="107" t="n">
        <v>24184.47048</v>
      </c>
      <c r="Z84" s="169"/>
      <c r="AA84" s="169"/>
      <c r="AB84" s="169"/>
      <c r="AC84" s="169"/>
      <c r="AD84" s="169" t="s">
        <v>2549</v>
      </c>
      <c r="AE84" s="169" t="s">
        <v>2550</v>
      </c>
      <c r="AF84" s="169"/>
    </row>
    <row r="85" customFormat="false" ht="15" hidden="true" customHeight="false" outlineLevel="0" collapsed="false">
      <c r="A85" s="114"/>
      <c r="B85" s="169"/>
      <c r="C85" s="202" t="s">
        <v>2533</v>
      </c>
      <c r="D85" s="202" t="s">
        <v>2415</v>
      </c>
      <c r="E85" s="202" t="s">
        <v>2534</v>
      </c>
      <c r="F85" s="244" t="s">
        <v>2553</v>
      </c>
      <c r="G85" s="245" t="s">
        <v>2425</v>
      </c>
      <c r="H85" s="245" t="n">
        <v>845</v>
      </c>
      <c r="I85" s="99" t="s">
        <v>2446</v>
      </c>
      <c r="J85" s="246" t="n">
        <v>44358</v>
      </c>
      <c r="K85" s="247" t="n">
        <v>44406</v>
      </c>
      <c r="L85" s="247" t="n">
        <v>44405</v>
      </c>
      <c r="M85" s="248" t="n">
        <v>44424</v>
      </c>
      <c r="N85" s="249"/>
      <c r="O85" s="212"/>
      <c r="P85" s="201"/>
      <c r="Q85" s="201"/>
      <c r="R85" s="201"/>
      <c r="S85" s="250"/>
      <c r="T85" s="40" t="n">
        <v>39715</v>
      </c>
      <c r="U85" s="251" t="n">
        <v>3778</v>
      </c>
      <c r="V85" s="173" t="s">
        <v>2415</v>
      </c>
      <c r="W85" s="252" t="n">
        <v>30000</v>
      </c>
      <c r="X85" s="110" t="n">
        <v>1267.5</v>
      </c>
      <c r="Y85" s="107" t="n">
        <v>8248.1295</v>
      </c>
      <c r="Z85" s="169"/>
      <c r="AA85" s="169"/>
      <c r="AB85" s="169"/>
      <c r="AC85" s="169"/>
      <c r="AD85" s="169" t="s">
        <v>2536</v>
      </c>
      <c r="AE85" s="169" t="s">
        <v>2541</v>
      </c>
      <c r="AF85" s="169"/>
    </row>
    <row r="86" customFormat="false" ht="15" hidden="true" customHeight="false" outlineLevel="0" collapsed="false">
      <c r="A86" s="114"/>
      <c r="B86" s="169"/>
      <c r="C86" s="202" t="s">
        <v>2533</v>
      </c>
      <c r="D86" s="202" t="s">
        <v>2415</v>
      </c>
      <c r="E86" s="202" t="s">
        <v>2534</v>
      </c>
      <c r="F86" s="244" t="s">
        <v>2554</v>
      </c>
      <c r="G86" s="245" t="s">
        <v>2425</v>
      </c>
      <c r="H86" s="245" t="n">
        <v>351</v>
      </c>
      <c r="I86" s="99" t="s">
        <v>2446</v>
      </c>
      <c r="J86" s="246" t="n">
        <v>44360</v>
      </c>
      <c r="K86" s="247" t="n">
        <v>44426</v>
      </c>
      <c r="L86" s="247" t="n">
        <v>44407</v>
      </c>
      <c r="M86" s="248" t="n">
        <v>44428</v>
      </c>
      <c r="N86" s="249"/>
      <c r="O86" s="212"/>
      <c r="P86" s="201"/>
      <c r="Q86" s="201"/>
      <c r="R86" s="201"/>
      <c r="S86" s="250"/>
      <c r="T86" s="40" t="n">
        <v>9760.5</v>
      </c>
      <c r="U86" s="251" t="n">
        <v>700</v>
      </c>
      <c r="V86" s="173" t="s">
        <v>2415</v>
      </c>
      <c r="W86" s="252" t="n">
        <v>30000</v>
      </c>
      <c r="X86" s="110" t="n">
        <v>371.25</v>
      </c>
      <c r="Y86" s="107" t="n">
        <v>2039.03865</v>
      </c>
      <c r="Z86" s="169"/>
      <c r="AA86" s="169"/>
      <c r="AB86" s="169"/>
      <c r="AC86" s="169"/>
      <c r="AD86" s="169" t="s">
        <v>2540</v>
      </c>
      <c r="AE86" s="169" t="s">
        <v>2555</v>
      </c>
      <c r="AF86" s="169"/>
    </row>
    <row r="87" customFormat="false" ht="15" hidden="true" customHeight="false" outlineLevel="0" collapsed="false">
      <c r="A87" s="114"/>
      <c r="B87" s="169"/>
      <c r="C87" s="202" t="s">
        <v>2533</v>
      </c>
      <c r="D87" s="202" t="s">
        <v>2415</v>
      </c>
      <c r="E87" s="202" t="s">
        <v>2534</v>
      </c>
      <c r="F87" s="244" t="s">
        <v>2556</v>
      </c>
      <c r="G87" s="245" t="s">
        <v>2425</v>
      </c>
      <c r="H87" s="245" t="n">
        <v>6772</v>
      </c>
      <c r="I87" s="99" t="s">
        <v>2446</v>
      </c>
      <c r="J87" s="246" t="n">
        <v>44401</v>
      </c>
      <c r="K87" s="247" t="n">
        <v>44415</v>
      </c>
      <c r="L87" s="247" t="n">
        <v>44423</v>
      </c>
      <c r="M87" s="248" t="n">
        <v>44433</v>
      </c>
      <c r="N87" s="249"/>
      <c r="O87" s="212"/>
      <c r="P87" s="201"/>
      <c r="Q87" s="201"/>
      <c r="R87" s="201"/>
      <c r="S87" s="250"/>
      <c r="T87" s="40" t="n">
        <v>271155</v>
      </c>
      <c r="U87" s="251" t="n">
        <v>19000</v>
      </c>
      <c r="V87" s="173" t="s">
        <v>2415</v>
      </c>
      <c r="W87" s="252" t="n">
        <v>60000</v>
      </c>
      <c r="X87" s="110" t="n">
        <v>8465</v>
      </c>
      <c r="Y87" s="107" t="n">
        <v>56276.5013</v>
      </c>
      <c r="Z87" s="169"/>
      <c r="AA87" s="169"/>
      <c r="AB87" s="169"/>
      <c r="AC87" s="169"/>
      <c r="AD87" s="169" t="s">
        <v>2557</v>
      </c>
      <c r="AE87" s="169" t="s">
        <v>2555</v>
      </c>
      <c r="AF87" s="169"/>
    </row>
    <row r="88" customFormat="false" ht="15" hidden="true" customHeight="false" outlineLevel="0" collapsed="false">
      <c r="A88" s="114"/>
      <c r="B88" s="169"/>
      <c r="C88" s="202" t="s">
        <v>2533</v>
      </c>
      <c r="D88" s="202" t="s">
        <v>2415</v>
      </c>
      <c r="E88" s="202" t="s">
        <v>2534</v>
      </c>
      <c r="F88" s="244" t="s">
        <v>2558</v>
      </c>
      <c r="G88" s="245" t="s">
        <v>2425</v>
      </c>
      <c r="H88" s="245" t="n">
        <v>532</v>
      </c>
      <c r="I88" s="99" t="s">
        <v>2446</v>
      </c>
      <c r="J88" s="246" t="n">
        <v>44373</v>
      </c>
      <c r="K88" s="247" t="n">
        <v>44410</v>
      </c>
      <c r="L88" s="247" t="n">
        <v>44421</v>
      </c>
      <c r="M88" s="248" t="n">
        <v>44423</v>
      </c>
      <c r="N88" s="249"/>
      <c r="O88" s="212"/>
      <c r="P88" s="201"/>
      <c r="Q88" s="201"/>
      <c r="R88" s="201"/>
      <c r="S88" s="250"/>
      <c r="T88" s="40" t="n">
        <v>21786</v>
      </c>
      <c r="U88" s="251" t="n">
        <v>1400</v>
      </c>
      <c r="V88" s="173" t="s">
        <v>2415</v>
      </c>
      <c r="W88" s="252" t="n">
        <v>30000</v>
      </c>
      <c r="X88" s="110" t="n">
        <v>665</v>
      </c>
      <c r="Y88" s="107" t="n">
        <v>4518.5218</v>
      </c>
      <c r="Z88" s="169"/>
      <c r="AA88" s="169"/>
      <c r="AB88" s="169"/>
      <c r="AC88" s="169"/>
      <c r="AD88" s="169" t="s">
        <v>2540</v>
      </c>
      <c r="AE88" s="169" t="s">
        <v>2541</v>
      </c>
      <c r="AF88" s="169"/>
    </row>
    <row r="89" customFormat="false" ht="15" hidden="true" customHeight="false" outlineLevel="0" collapsed="false">
      <c r="A89" s="114"/>
      <c r="B89" s="169"/>
      <c r="C89" s="202" t="s">
        <v>2533</v>
      </c>
      <c r="D89" s="202" t="s">
        <v>2415</v>
      </c>
      <c r="E89" s="202" t="s">
        <v>2534</v>
      </c>
      <c r="F89" s="244" t="s">
        <v>2559</v>
      </c>
      <c r="G89" s="245" t="s">
        <v>2425</v>
      </c>
      <c r="H89" s="245" t="n">
        <v>5038</v>
      </c>
      <c r="I89" s="99" t="s">
        <v>2446</v>
      </c>
      <c r="J89" s="246" t="n">
        <v>44368</v>
      </c>
      <c r="K89" s="247" t="n">
        <v>44413</v>
      </c>
      <c r="L89" s="247" t="n">
        <v>44431</v>
      </c>
      <c r="M89" s="248" t="n">
        <v>44438</v>
      </c>
      <c r="N89" s="249"/>
      <c r="O89" s="212"/>
      <c r="P89" s="201"/>
      <c r="Q89" s="201"/>
      <c r="R89" s="201"/>
      <c r="S89" s="250"/>
      <c r="T89" s="40" t="n">
        <v>212135.5</v>
      </c>
      <c r="U89" s="251" t="n">
        <v>7885</v>
      </c>
      <c r="V89" s="173" t="s">
        <v>2415</v>
      </c>
      <c r="W89" s="252" t="n">
        <v>30000</v>
      </c>
      <c r="X89" s="110" t="n">
        <v>5909.96</v>
      </c>
      <c r="Y89" s="107" t="n">
        <v>43884.86815</v>
      </c>
      <c r="Z89" s="169"/>
      <c r="AA89" s="169"/>
      <c r="AB89" s="169"/>
      <c r="AC89" s="169"/>
      <c r="AD89" s="169" t="s">
        <v>2536</v>
      </c>
      <c r="AE89" s="169" t="s">
        <v>2541</v>
      </c>
      <c r="AF89" s="169"/>
    </row>
    <row r="90" customFormat="false" ht="15" hidden="true" customHeight="false" outlineLevel="0" collapsed="false">
      <c r="A90" s="114"/>
      <c r="B90" s="169"/>
      <c r="C90" s="202" t="s">
        <v>2533</v>
      </c>
      <c r="D90" s="202" t="s">
        <v>2415</v>
      </c>
      <c r="E90" s="202" t="s">
        <v>2534</v>
      </c>
      <c r="F90" s="244" t="s">
        <v>2560</v>
      </c>
      <c r="G90" s="245" t="s">
        <v>2425</v>
      </c>
      <c r="H90" s="245" t="n">
        <v>2353</v>
      </c>
      <c r="I90" s="99" t="s">
        <v>2446</v>
      </c>
      <c r="J90" s="246" t="n">
        <v>44360</v>
      </c>
      <c r="K90" s="247" t="n">
        <v>44424</v>
      </c>
      <c r="L90" s="247" t="n">
        <v>44430</v>
      </c>
      <c r="M90" s="248" t="n">
        <v>44444</v>
      </c>
      <c r="N90" s="249"/>
      <c r="O90" s="212"/>
      <c r="P90" s="201"/>
      <c r="Q90" s="201"/>
      <c r="R90" s="201"/>
      <c r="S90" s="250"/>
      <c r="T90" s="40" t="n">
        <v>80320.5</v>
      </c>
      <c r="U90" s="251" t="n">
        <v>5200</v>
      </c>
      <c r="V90" s="173" t="s">
        <v>2415</v>
      </c>
      <c r="W90" s="252" t="n">
        <v>30000</v>
      </c>
      <c r="X90" s="110" t="n">
        <v>1433.53</v>
      </c>
      <c r="Y90" s="107" t="n">
        <v>11546.99185</v>
      </c>
      <c r="Z90" s="169"/>
      <c r="AA90" s="169"/>
      <c r="AB90" s="169"/>
      <c r="AC90" s="169"/>
      <c r="AD90" s="169" t="s">
        <v>2544</v>
      </c>
      <c r="AE90" s="169" t="s">
        <v>2541</v>
      </c>
      <c r="AF90" s="169"/>
    </row>
    <row r="91" customFormat="false" ht="15" hidden="true" customHeight="false" outlineLevel="0" collapsed="false">
      <c r="A91" s="114"/>
      <c r="B91" s="169"/>
      <c r="C91" s="202" t="s">
        <v>2533</v>
      </c>
      <c r="D91" s="202" t="s">
        <v>2415</v>
      </c>
      <c r="E91" s="202" t="s">
        <v>2534</v>
      </c>
      <c r="F91" s="244" t="s">
        <v>2561</v>
      </c>
      <c r="G91" s="245" t="s">
        <v>2425</v>
      </c>
      <c r="H91" s="245" t="n">
        <v>3592</v>
      </c>
      <c r="I91" s="99" t="s">
        <v>2446</v>
      </c>
      <c r="J91" s="246" t="n">
        <v>44368</v>
      </c>
      <c r="K91" s="247" t="n">
        <v>44408</v>
      </c>
      <c r="L91" s="247" t="n">
        <v>44438</v>
      </c>
      <c r="M91" s="248" t="n">
        <v>44428</v>
      </c>
      <c r="N91" s="249"/>
      <c r="O91" s="212"/>
      <c r="P91" s="201"/>
      <c r="Q91" s="201"/>
      <c r="R91" s="201"/>
      <c r="S91" s="250"/>
      <c r="T91" s="40" t="n">
        <v>143535.5</v>
      </c>
      <c r="U91" s="251" t="n">
        <v>9450</v>
      </c>
      <c r="V91" s="173" t="s">
        <v>2415</v>
      </c>
      <c r="W91" s="252" t="n">
        <v>30000</v>
      </c>
      <c r="X91" s="110" t="n">
        <v>2831.18</v>
      </c>
      <c r="Y91" s="107" t="n">
        <v>29459.9326</v>
      </c>
      <c r="Z91" s="169"/>
      <c r="AA91" s="169"/>
      <c r="AB91" s="169"/>
      <c r="AC91" s="169"/>
      <c r="AD91" s="169" t="s">
        <v>2544</v>
      </c>
      <c r="AE91" s="169" t="s">
        <v>2541</v>
      </c>
      <c r="AF91" s="169"/>
    </row>
    <row r="92" customFormat="false" ht="15" hidden="true" customHeight="false" outlineLevel="0" collapsed="false">
      <c r="A92" s="114"/>
      <c r="B92" s="169"/>
      <c r="C92" s="202" t="s">
        <v>2533</v>
      </c>
      <c r="D92" s="202" t="s">
        <v>2415</v>
      </c>
      <c r="E92" s="202" t="s">
        <v>2534</v>
      </c>
      <c r="F92" s="244" t="s">
        <v>2562</v>
      </c>
      <c r="G92" s="245" t="s">
        <v>2425</v>
      </c>
      <c r="H92" s="245" t="n">
        <v>4129</v>
      </c>
      <c r="I92" s="99" t="s">
        <v>2446</v>
      </c>
      <c r="J92" s="246" t="n">
        <v>44368</v>
      </c>
      <c r="K92" s="247" t="n">
        <v>44408</v>
      </c>
      <c r="L92" s="247" t="n">
        <v>44438</v>
      </c>
      <c r="M92" s="248" t="n">
        <v>44428</v>
      </c>
      <c r="N92" s="249"/>
      <c r="O92" s="212"/>
      <c r="P92" s="201"/>
      <c r="Q92" s="201"/>
      <c r="R92" s="201"/>
      <c r="S92" s="250"/>
      <c r="T92" s="40" t="n">
        <v>175535</v>
      </c>
      <c r="U92" s="251" t="n">
        <v>9450</v>
      </c>
      <c r="V92" s="173" t="s">
        <v>2415</v>
      </c>
      <c r="W92" s="252" t="n">
        <v>30000</v>
      </c>
      <c r="X92" s="110" t="n">
        <v>2568.66</v>
      </c>
      <c r="Y92" s="107" t="n">
        <v>35848.92805</v>
      </c>
      <c r="Z92" s="169"/>
      <c r="AA92" s="169"/>
      <c r="AB92" s="169"/>
      <c r="AC92" s="169"/>
      <c r="AD92" s="169" t="s">
        <v>2544</v>
      </c>
      <c r="AE92" s="169" t="s">
        <v>2541</v>
      </c>
      <c r="AF92" s="169"/>
    </row>
    <row r="93" customFormat="false" ht="15" hidden="true" customHeight="false" outlineLevel="0" collapsed="false">
      <c r="A93" s="114"/>
      <c r="B93" s="169"/>
      <c r="C93" s="202" t="s">
        <v>2533</v>
      </c>
      <c r="D93" s="202" t="s">
        <v>2415</v>
      </c>
      <c r="E93" s="202" t="s">
        <v>2534</v>
      </c>
      <c r="F93" s="244" t="s">
        <v>2563</v>
      </c>
      <c r="G93" s="245" t="s">
        <v>2425</v>
      </c>
      <c r="H93" s="245" t="n">
        <v>3494</v>
      </c>
      <c r="I93" s="99" t="s">
        <v>2446</v>
      </c>
      <c r="J93" s="246" t="n">
        <v>44368</v>
      </c>
      <c r="K93" s="247" t="n">
        <v>44426</v>
      </c>
      <c r="L93" s="247" t="n">
        <v>44438</v>
      </c>
      <c r="M93" s="248" t="n">
        <v>44428</v>
      </c>
      <c r="N93" s="249"/>
      <c r="O93" s="212"/>
      <c r="P93" s="201"/>
      <c r="Q93" s="201"/>
      <c r="R93" s="201"/>
      <c r="S93" s="250"/>
      <c r="T93" s="40" t="n">
        <v>153113</v>
      </c>
      <c r="U93" s="251" t="n">
        <v>9450</v>
      </c>
      <c r="V93" s="173" t="s">
        <v>2415</v>
      </c>
      <c r="W93" s="252" t="n">
        <v>30000</v>
      </c>
      <c r="X93" s="110" t="n">
        <v>4335.1</v>
      </c>
      <c r="Y93" s="107" t="n">
        <v>29291.95045</v>
      </c>
      <c r="Z93" s="169"/>
      <c r="AA93" s="169"/>
      <c r="AB93" s="169"/>
      <c r="AC93" s="169"/>
      <c r="AD93" s="169" t="s">
        <v>2544</v>
      </c>
      <c r="AE93" s="169" t="s">
        <v>2541</v>
      </c>
      <c r="AF93" s="169"/>
    </row>
    <row r="94" customFormat="false" ht="15" hidden="true" customHeight="false" outlineLevel="0" collapsed="false">
      <c r="A94" s="114"/>
      <c r="B94" s="169"/>
      <c r="C94" s="202" t="s">
        <v>2533</v>
      </c>
      <c r="D94" s="202" t="s">
        <v>2415</v>
      </c>
      <c r="E94" s="202" t="s">
        <v>2534</v>
      </c>
      <c r="F94" s="244" t="s">
        <v>2564</v>
      </c>
      <c r="G94" s="245" t="s">
        <v>2425</v>
      </c>
      <c r="H94" s="245" t="n">
        <v>1956</v>
      </c>
      <c r="I94" s="99" t="s">
        <v>2446</v>
      </c>
      <c r="J94" s="246" t="n">
        <v>44389</v>
      </c>
      <c r="K94" s="247" t="n">
        <v>44436</v>
      </c>
      <c r="L94" s="247" t="n">
        <v>44443</v>
      </c>
      <c r="M94" s="248" t="n">
        <v>44467</v>
      </c>
      <c r="N94" s="249"/>
      <c r="O94" s="212"/>
      <c r="P94" s="201"/>
      <c r="Q94" s="201"/>
      <c r="R94" s="201"/>
      <c r="S94" s="250"/>
      <c r="T94" s="253" t="n">
        <v>71144</v>
      </c>
      <c r="U94" s="251" t="n">
        <v>12000</v>
      </c>
      <c r="V94" s="173" t="s">
        <v>2415</v>
      </c>
      <c r="W94" s="252" t="n">
        <v>30000</v>
      </c>
      <c r="X94" s="110" t="n">
        <v>1875</v>
      </c>
      <c r="Y94" s="253" t="n">
        <v>14000</v>
      </c>
      <c r="Z94" s="169"/>
      <c r="AA94" s="169"/>
      <c r="AB94" s="169"/>
      <c r="AC94" s="169"/>
      <c r="AD94" s="169" t="s">
        <v>2544</v>
      </c>
      <c r="AE94" s="169" t="s">
        <v>2541</v>
      </c>
      <c r="AF94" s="169"/>
    </row>
    <row r="95" customFormat="false" ht="15" hidden="true" customHeight="false" outlineLevel="0" collapsed="false">
      <c r="A95" s="114"/>
      <c r="B95" s="169"/>
      <c r="C95" s="202" t="s">
        <v>2533</v>
      </c>
      <c r="D95" s="202" t="s">
        <v>2415</v>
      </c>
      <c r="E95" s="202" t="s">
        <v>2534</v>
      </c>
      <c r="F95" s="244" t="s">
        <v>2565</v>
      </c>
      <c r="G95" s="245" t="s">
        <v>2425</v>
      </c>
      <c r="H95" s="245" t="n">
        <v>713</v>
      </c>
      <c r="I95" s="99" t="s">
        <v>2446</v>
      </c>
      <c r="J95" s="246" t="n">
        <v>44387</v>
      </c>
      <c r="K95" s="247" t="n">
        <v>44424</v>
      </c>
      <c r="L95" s="247" t="n">
        <v>44427</v>
      </c>
      <c r="M95" s="248" t="n">
        <v>44425</v>
      </c>
      <c r="N95" s="249"/>
      <c r="O95" s="212"/>
      <c r="P95" s="201"/>
      <c r="Q95" s="201"/>
      <c r="R95" s="201"/>
      <c r="S95" s="250"/>
      <c r="T95" s="40" t="n">
        <v>26872.5</v>
      </c>
      <c r="U95" s="251" t="n">
        <v>5200</v>
      </c>
      <c r="V95" s="173" t="s">
        <v>2415</v>
      </c>
      <c r="W95" s="252" t="n">
        <v>30000</v>
      </c>
      <c r="X95" s="110" t="n">
        <v>705</v>
      </c>
      <c r="Y95" s="107" t="n">
        <v>5550.4</v>
      </c>
      <c r="Z95" s="169"/>
      <c r="AA95" s="169"/>
      <c r="AB95" s="169"/>
      <c r="AC95" s="169"/>
      <c r="AD95" s="169" t="s">
        <v>2566</v>
      </c>
      <c r="AE95" s="169" t="s">
        <v>2541</v>
      </c>
      <c r="AF95" s="169"/>
    </row>
    <row r="96" customFormat="false" ht="15" hidden="true" customHeight="false" outlineLevel="0" collapsed="false">
      <c r="A96" s="114"/>
      <c r="B96" s="169"/>
      <c r="C96" s="202" t="s">
        <v>2533</v>
      </c>
      <c r="D96" s="202" t="s">
        <v>2415</v>
      </c>
      <c r="E96" s="202" t="s">
        <v>2534</v>
      </c>
      <c r="F96" s="244" t="s">
        <v>2567</v>
      </c>
      <c r="G96" s="245" t="s">
        <v>2425</v>
      </c>
      <c r="H96" s="245" t="n">
        <v>2297</v>
      </c>
      <c r="I96" s="99" t="s">
        <v>2446</v>
      </c>
      <c r="J96" s="246" t="n">
        <v>44389</v>
      </c>
      <c r="K96" s="247" t="n">
        <v>44419</v>
      </c>
      <c r="L96" s="247" t="n">
        <v>44464</v>
      </c>
      <c r="M96" s="248" t="n">
        <v>44438</v>
      </c>
      <c r="N96" s="249"/>
      <c r="O96" s="212"/>
      <c r="P96" s="201"/>
      <c r="Q96" s="201"/>
      <c r="R96" s="201"/>
      <c r="S96" s="250"/>
      <c r="T96" s="40" t="n">
        <v>94039</v>
      </c>
      <c r="U96" s="251" t="n">
        <v>7500</v>
      </c>
      <c r="V96" s="173" t="s">
        <v>2415</v>
      </c>
      <c r="W96" s="252" t="n">
        <v>30000</v>
      </c>
      <c r="X96" s="110" t="n">
        <v>2728.52</v>
      </c>
      <c r="Y96" s="107" t="n">
        <v>19475.7547</v>
      </c>
      <c r="Z96" s="169"/>
      <c r="AA96" s="169"/>
      <c r="AB96" s="169"/>
      <c r="AC96" s="169"/>
      <c r="AD96" s="169" t="s">
        <v>2536</v>
      </c>
      <c r="AE96" s="169" t="s">
        <v>2541</v>
      </c>
      <c r="AF96" s="169"/>
    </row>
    <row r="97" customFormat="false" ht="15" hidden="true" customHeight="false" outlineLevel="0" collapsed="false">
      <c r="A97" s="114"/>
      <c r="B97" s="169"/>
      <c r="C97" s="202" t="s">
        <v>2533</v>
      </c>
      <c r="D97" s="202" t="s">
        <v>2415</v>
      </c>
      <c r="E97" s="202" t="s">
        <v>2534</v>
      </c>
      <c r="F97" s="244" t="s">
        <v>2568</v>
      </c>
      <c r="G97" s="245" t="s">
        <v>2425</v>
      </c>
      <c r="H97" s="245" t="n">
        <v>2805</v>
      </c>
      <c r="I97" s="99" t="s">
        <v>2446</v>
      </c>
      <c r="J97" s="246" t="n">
        <v>44389</v>
      </c>
      <c r="K97" s="247" t="n">
        <v>44436</v>
      </c>
      <c r="L97" s="247" t="n">
        <v>44443</v>
      </c>
      <c r="M97" s="248" t="n">
        <v>44468</v>
      </c>
      <c r="N97" s="249"/>
      <c r="O97" s="212"/>
      <c r="P97" s="201"/>
      <c r="Q97" s="201"/>
      <c r="R97" s="201"/>
      <c r="S97" s="250"/>
      <c r="T97" s="40" t="n">
        <v>157924</v>
      </c>
      <c r="U97" s="251" t="n">
        <v>11636</v>
      </c>
      <c r="V97" s="173" t="s">
        <v>2415</v>
      </c>
      <c r="W97" s="252" t="n">
        <v>30000</v>
      </c>
      <c r="X97" s="110" t="n">
        <v>3600</v>
      </c>
      <c r="Y97" s="107" t="n">
        <v>32500</v>
      </c>
      <c r="Z97" s="169"/>
      <c r="AA97" s="169"/>
      <c r="AB97" s="169"/>
      <c r="AC97" s="169"/>
      <c r="AD97" s="169" t="s">
        <v>2544</v>
      </c>
      <c r="AE97" s="169" t="s">
        <v>2541</v>
      </c>
      <c r="AF97" s="169"/>
    </row>
    <row r="98" customFormat="false" ht="15" hidden="true" customHeight="false" outlineLevel="0" collapsed="false">
      <c r="A98" s="114"/>
      <c r="B98" s="169"/>
      <c r="C98" s="202" t="s">
        <v>2533</v>
      </c>
      <c r="D98" s="202" t="s">
        <v>2415</v>
      </c>
      <c r="E98" s="202" t="s">
        <v>2534</v>
      </c>
      <c r="F98" s="244" t="s">
        <v>2569</v>
      </c>
      <c r="G98" s="245" t="s">
        <v>2425</v>
      </c>
      <c r="H98" s="245" t="n">
        <v>72</v>
      </c>
      <c r="I98" s="99" t="s">
        <v>2446</v>
      </c>
      <c r="J98" s="246" t="n">
        <v>44408</v>
      </c>
      <c r="K98" s="247" t="n">
        <v>44438</v>
      </c>
      <c r="L98" s="247" t="n">
        <v>44464</v>
      </c>
      <c r="M98" s="254" t="n">
        <v>44464</v>
      </c>
      <c r="N98" s="249"/>
      <c r="O98" s="212"/>
      <c r="P98" s="201"/>
      <c r="Q98" s="201"/>
      <c r="R98" s="201"/>
      <c r="S98" s="250"/>
      <c r="T98" s="40" t="n">
        <v>2988</v>
      </c>
      <c r="U98" s="251" t="n">
        <v>900</v>
      </c>
      <c r="V98" s="173" t="s">
        <v>2415</v>
      </c>
      <c r="W98" s="252" t="n">
        <v>30000</v>
      </c>
      <c r="X98" s="110" t="n">
        <v>36</v>
      </c>
      <c r="Y98" s="107" t="n">
        <v>304.1262</v>
      </c>
      <c r="Z98" s="169"/>
      <c r="AA98" s="169"/>
      <c r="AB98" s="169"/>
      <c r="AC98" s="169"/>
      <c r="AD98" s="169" t="s">
        <v>2549</v>
      </c>
      <c r="AE98" s="169"/>
      <c r="AF98" s="169"/>
    </row>
    <row r="99" customFormat="false" ht="15" hidden="true" customHeight="false" outlineLevel="0" collapsed="false">
      <c r="A99" s="114"/>
      <c r="B99" s="169"/>
      <c r="C99" s="202" t="s">
        <v>2533</v>
      </c>
      <c r="D99" s="202" t="s">
        <v>2415</v>
      </c>
      <c r="E99" s="202" t="s">
        <v>2534</v>
      </c>
      <c r="F99" s="244" t="s">
        <v>2570</v>
      </c>
      <c r="G99" s="245" t="s">
        <v>2425</v>
      </c>
      <c r="H99" s="245" t="n">
        <v>4545</v>
      </c>
      <c r="I99" s="169"/>
      <c r="J99" s="246" t="n">
        <v>44416</v>
      </c>
      <c r="K99" s="247" t="n">
        <v>44463</v>
      </c>
      <c r="L99" s="247" t="n">
        <v>44491</v>
      </c>
      <c r="M99" s="248" t="n">
        <v>44464</v>
      </c>
      <c r="N99" s="249"/>
      <c r="O99" s="212"/>
      <c r="P99" s="201"/>
      <c r="Q99" s="201"/>
      <c r="R99" s="201"/>
      <c r="S99" s="250"/>
      <c r="T99" s="40" t="n">
        <v>172076.5</v>
      </c>
      <c r="U99" s="251" t="n">
        <v>8656</v>
      </c>
      <c r="V99" s="173" t="s">
        <v>2415</v>
      </c>
      <c r="W99" s="252" t="n">
        <v>30000</v>
      </c>
      <c r="X99" s="110" t="n">
        <v>5334.51</v>
      </c>
      <c r="Y99" s="107" t="n">
        <v>33467.15405</v>
      </c>
      <c r="Z99" s="169"/>
      <c r="AA99" s="169"/>
      <c r="AB99" s="169"/>
      <c r="AC99" s="169"/>
      <c r="AD99" s="169" t="s">
        <v>2544</v>
      </c>
      <c r="AE99" s="169" t="s">
        <v>2541</v>
      </c>
      <c r="AF99" s="169"/>
    </row>
    <row r="100" customFormat="false" ht="15" hidden="true" customHeight="false" outlineLevel="0" collapsed="false">
      <c r="A100" s="114"/>
      <c r="B100" s="169"/>
      <c r="C100" s="202" t="s">
        <v>2533</v>
      </c>
      <c r="D100" s="202" t="s">
        <v>2415</v>
      </c>
      <c r="E100" s="202" t="s">
        <v>2534</v>
      </c>
      <c r="F100" s="244" t="s">
        <v>2571</v>
      </c>
      <c r="G100" s="245" t="s">
        <v>2425</v>
      </c>
      <c r="H100" s="245" t="n">
        <v>646</v>
      </c>
      <c r="I100" s="169"/>
      <c r="J100" s="246" t="n">
        <v>44413</v>
      </c>
      <c r="K100" s="247" t="n">
        <v>44474</v>
      </c>
      <c r="L100" s="247" t="n">
        <v>44489</v>
      </c>
      <c r="M100" s="248" t="n">
        <v>44475</v>
      </c>
      <c r="N100" s="249"/>
      <c r="O100" s="212"/>
      <c r="P100" s="201"/>
      <c r="Q100" s="201"/>
      <c r="R100" s="201"/>
      <c r="S100" s="250"/>
      <c r="T100" s="40" t="n">
        <v>27132</v>
      </c>
      <c r="U100" s="251" t="n">
        <v>3250</v>
      </c>
      <c r="V100" s="173" t="s">
        <v>2415</v>
      </c>
      <c r="W100" s="252" t="n">
        <v>30000</v>
      </c>
      <c r="X100" s="110" t="n">
        <v>808</v>
      </c>
      <c r="Y100" s="107" t="n">
        <v>5623</v>
      </c>
      <c r="Z100" s="169"/>
      <c r="AA100" s="169"/>
      <c r="AB100" s="169"/>
      <c r="AC100" s="169"/>
      <c r="AD100" s="169" t="s">
        <v>2566</v>
      </c>
      <c r="AE100" s="169" t="s">
        <v>2541</v>
      </c>
      <c r="AF100" s="169"/>
    </row>
    <row r="101" customFormat="false" ht="15" hidden="true" customHeight="false" outlineLevel="0" collapsed="false">
      <c r="A101" s="114"/>
      <c r="B101" s="169"/>
      <c r="C101" s="202" t="s">
        <v>2533</v>
      </c>
      <c r="D101" s="202" t="s">
        <v>2415</v>
      </c>
      <c r="E101" s="202" t="s">
        <v>2534</v>
      </c>
      <c r="F101" s="244" t="s">
        <v>2572</v>
      </c>
      <c r="G101" s="245" t="s">
        <v>2425</v>
      </c>
      <c r="H101" s="245" t="n">
        <v>413</v>
      </c>
      <c r="I101" s="169"/>
      <c r="J101" s="246" t="n">
        <v>44428</v>
      </c>
      <c r="K101" s="247" t="n">
        <v>44483</v>
      </c>
      <c r="L101" s="247" t="n">
        <v>44503</v>
      </c>
      <c r="M101" s="248" t="n">
        <v>44484</v>
      </c>
      <c r="N101" s="249"/>
      <c r="O101" s="212"/>
      <c r="P101" s="201"/>
      <c r="Q101" s="201"/>
      <c r="R101" s="201"/>
      <c r="S101" s="250"/>
      <c r="T101" s="40" t="n">
        <v>13510.5</v>
      </c>
      <c r="U101" s="251" t="n">
        <v>8656</v>
      </c>
      <c r="V101" s="173" t="s">
        <v>2415</v>
      </c>
      <c r="W101" s="252" t="n">
        <v>30000</v>
      </c>
      <c r="X101" s="110" t="n">
        <v>516.25</v>
      </c>
      <c r="Y101" s="107" t="n">
        <v>2469.689</v>
      </c>
      <c r="Z101" s="169"/>
      <c r="AA101" s="169"/>
      <c r="AB101" s="169"/>
      <c r="AC101" s="169"/>
      <c r="AD101" s="169" t="s">
        <v>2544</v>
      </c>
      <c r="AE101" s="169" t="s">
        <v>2541</v>
      </c>
      <c r="AF101" s="169"/>
    </row>
    <row r="102" customFormat="false" ht="15" hidden="true" customHeight="false" outlineLevel="0" collapsed="false">
      <c r="A102" s="114"/>
      <c r="B102" s="169"/>
      <c r="C102" s="202" t="s">
        <v>2533</v>
      </c>
      <c r="D102" s="202" t="s">
        <v>2415</v>
      </c>
      <c r="E102" s="202" t="s">
        <v>2534</v>
      </c>
      <c r="F102" s="244" t="s">
        <v>2573</v>
      </c>
      <c r="G102" s="245" t="s">
        <v>2425</v>
      </c>
      <c r="H102" s="245" t="n">
        <v>1348</v>
      </c>
      <c r="I102" s="169"/>
      <c r="J102" s="246" t="n">
        <v>44427</v>
      </c>
      <c r="K102" s="247" t="n">
        <v>44452</v>
      </c>
      <c r="L102" s="247" t="n">
        <v>44502</v>
      </c>
      <c r="M102" s="248" t="n">
        <v>44482</v>
      </c>
      <c r="N102" s="249"/>
      <c r="O102" s="212"/>
      <c r="P102" s="201"/>
      <c r="Q102" s="201"/>
      <c r="R102" s="201"/>
      <c r="S102" s="250"/>
      <c r="T102" s="40" t="n">
        <v>55815.5</v>
      </c>
      <c r="U102" s="251" t="n">
        <v>3700</v>
      </c>
      <c r="V102" s="173" t="s">
        <v>2415</v>
      </c>
      <c r="W102" s="252" t="n">
        <v>30000</v>
      </c>
      <c r="X102" s="110" t="n">
        <v>1558.04</v>
      </c>
      <c r="Y102" s="107" t="n">
        <v>11547.2682</v>
      </c>
      <c r="Z102" s="169"/>
      <c r="AA102" s="169"/>
      <c r="AB102" s="169"/>
      <c r="AC102" s="169"/>
      <c r="AD102" s="169" t="s">
        <v>2536</v>
      </c>
      <c r="AE102" s="169" t="s">
        <v>2541</v>
      </c>
      <c r="AF102" s="169"/>
    </row>
    <row r="103" customFormat="false" ht="15" hidden="true" customHeight="false" outlineLevel="0" collapsed="false">
      <c r="A103" s="114"/>
      <c r="B103" s="169"/>
      <c r="C103" s="202" t="s">
        <v>2533</v>
      </c>
      <c r="D103" s="202" t="s">
        <v>2415</v>
      </c>
      <c r="E103" s="202" t="s">
        <v>2534</v>
      </c>
      <c r="F103" s="244" t="s">
        <v>2574</v>
      </c>
      <c r="G103" s="245" t="s">
        <v>2425</v>
      </c>
      <c r="H103" s="245" t="n">
        <v>709</v>
      </c>
      <c r="I103" s="169"/>
      <c r="J103" s="246" t="n">
        <v>44433</v>
      </c>
      <c r="K103" s="247" t="n">
        <v>44489</v>
      </c>
      <c r="L103" s="247" t="n">
        <v>44538</v>
      </c>
      <c r="M103" s="248" t="n">
        <v>44493</v>
      </c>
      <c r="N103" s="249"/>
      <c r="O103" s="212"/>
      <c r="P103" s="201"/>
      <c r="Q103" s="201"/>
      <c r="R103" s="201"/>
      <c r="S103" s="250"/>
      <c r="T103" s="40" t="n">
        <v>33958</v>
      </c>
      <c r="U103" s="251" t="n">
        <v>3300</v>
      </c>
      <c r="V103" s="173" t="s">
        <v>2415</v>
      </c>
      <c r="W103" s="252" t="n">
        <v>30000</v>
      </c>
      <c r="X103" s="110" t="n">
        <v>886.25</v>
      </c>
      <c r="Y103" s="107" t="n">
        <v>7012.9954</v>
      </c>
      <c r="Z103" s="169"/>
      <c r="AA103" s="169"/>
      <c r="AB103" s="169"/>
      <c r="AC103" s="169"/>
      <c r="AD103" s="169" t="s">
        <v>2557</v>
      </c>
      <c r="AE103" s="169"/>
      <c r="AF103" s="169"/>
    </row>
    <row r="104" customFormat="false" ht="15" hidden="true" customHeight="false" outlineLevel="0" collapsed="false">
      <c r="A104" s="114"/>
      <c r="B104" s="169"/>
      <c r="C104" s="202" t="s">
        <v>2533</v>
      </c>
      <c r="D104" s="202" t="s">
        <v>2415</v>
      </c>
      <c r="E104" s="202" t="s">
        <v>2534</v>
      </c>
      <c r="F104" s="244" t="s">
        <v>2575</v>
      </c>
      <c r="G104" s="245" t="s">
        <v>2425</v>
      </c>
      <c r="H104" s="245" t="n">
        <v>6694</v>
      </c>
      <c r="I104" s="169"/>
      <c r="J104" s="246" t="n">
        <v>44445</v>
      </c>
      <c r="K104" s="247" t="n">
        <v>44459</v>
      </c>
      <c r="L104" s="247" t="n">
        <v>44520</v>
      </c>
      <c r="M104" s="248" t="n">
        <v>44500</v>
      </c>
      <c r="N104" s="249"/>
      <c r="O104" s="212"/>
      <c r="P104" s="201"/>
      <c r="Q104" s="201"/>
      <c r="R104" s="201"/>
      <c r="S104" s="250"/>
      <c r="T104" s="40" t="n">
        <v>273297</v>
      </c>
      <c r="U104" s="251" t="n">
        <v>17400</v>
      </c>
      <c r="V104" s="173" t="s">
        <v>2415</v>
      </c>
      <c r="W104" s="252" t="n">
        <v>60000</v>
      </c>
      <c r="X104" s="110" t="n">
        <v>6513.96</v>
      </c>
      <c r="Y104" s="107" t="n">
        <v>56317.478</v>
      </c>
      <c r="Z104" s="169"/>
      <c r="AA104" s="169"/>
      <c r="AB104" s="169"/>
      <c r="AC104" s="169"/>
      <c r="AD104" s="169" t="s">
        <v>2544</v>
      </c>
      <c r="AE104" s="169" t="s">
        <v>2541</v>
      </c>
      <c r="AF104" s="169"/>
    </row>
    <row r="105" customFormat="false" ht="15" hidden="true" customHeight="false" outlineLevel="0" collapsed="false">
      <c r="A105" s="114"/>
      <c r="B105" s="169"/>
      <c r="C105" s="202" t="s">
        <v>2533</v>
      </c>
      <c r="D105" s="202" t="s">
        <v>2415</v>
      </c>
      <c r="E105" s="202" t="s">
        <v>2534</v>
      </c>
      <c r="F105" s="244" t="s">
        <v>2576</v>
      </c>
      <c r="G105" s="245" t="s">
        <v>2425</v>
      </c>
      <c r="H105" s="245" t="n">
        <v>448</v>
      </c>
      <c r="I105" s="169"/>
      <c r="J105" s="246" t="n">
        <v>44448</v>
      </c>
      <c r="K105" s="247" t="n">
        <v>44460</v>
      </c>
      <c r="L105" s="247" t="n">
        <v>44521</v>
      </c>
      <c r="M105" s="248" t="n">
        <v>44498</v>
      </c>
      <c r="N105" s="249"/>
      <c r="O105" s="212"/>
      <c r="P105" s="201"/>
      <c r="Q105" s="201"/>
      <c r="R105" s="201"/>
      <c r="S105" s="250"/>
      <c r="T105" s="40" t="n">
        <v>17680</v>
      </c>
      <c r="U105" s="251" t="n">
        <v>2800</v>
      </c>
      <c r="V105" s="173" t="s">
        <v>2415</v>
      </c>
      <c r="W105" s="252" t="n">
        <v>30000</v>
      </c>
      <c r="X105" s="110" t="n">
        <v>560</v>
      </c>
      <c r="Y105" s="107" t="n">
        <v>3670.984</v>
      </c>
      <c r="Z105" s="169"/>
      <c r="AA105" s="169"/>
      <c r="AB105" s="169"/>
      <c r="AC105" s="169"/>
      <c r="AD105" s="169" t="s">
        <v>2557</v>
      </c>
      <c r="AE105" s="169"/>
      <c r="AF105" s="169"/>
    </row>
    <row r="106" customFormat="false" ht="15" hidden="true" customHeight="false" outlineLevel="0" collapsed="false">
      <c r="A106" s="114"/>
      <c r="B106" s="169"/>
      <c r="C106" s="202" t="s">
        <v>2533</v>
      </c>
      <c r="D106" s="202" t="s">
        <v>2415</v>
      </c>
      <c r="E106" s="202" t="s">
        <v>2534</v>
      </c>
      <c r="F106" s="244" t="s">
        <v>2577</v>
      </c>
      <c r="G106" s="245" t="s">
        <v>2425</v>
      </c>
      <c r="H106" s="245" t="n">
        <v>1039</v>
      </c>
      <c r="I106" s="169"/>
      <c r="J106" s="246" t="n">
        <v>44454</v>
      </c>
      <c r="K106" s="247" t="n">
        <v>44479</v>
      </c>
      <c r="L106" s="247" t="n">
        <v>44529</v>
      </c>
      <c r="M106" s="248" t="n">
        <v>44512</v>
      </c>
      <c r="N106" s="249"/>
      <c r="O106" s="212"/>
      <c r="P106" s="201"/>
      <c r="Q106" s="201"/>
      <c r="R106" s="201"/>
      <c r="S106" s="250"/>
      <c r="T106" s="40" t="n">
        <v>41820</v>
      </c>
      <c r="U106" s="251" t="n">
        <v>4200</v>
      </c>
      <c r="V106" s="173" t="s">
        <v>2415</v>
      </c>
      <c r="W106" s="252" t="n">
        <v>30000</v>
      </c>
      <c r="X106" s="110" t="n">
        <v>1298.75</v>
      </c>
      <c r="Y106" s="107" t="n">
        <v>8678.116</v>
      </c>
      <c r="Z106" s="169"/>
      <c r="AA106" s="169"/>
      <c r="AB106" s="169"/>
      <c r="AC106" s="169"/>
      <c r="AD106" s="169" t="s">
        <v>2536</v>
      </c>
      <c r="AE106" s="169"/>
      <c r="AF106" s="169"/>
    </row>
    <row r="107" customFormat="false" ht="15" hidden="true" customHeight="false" outlineLevel="0" collapsed="false">
      <c r="A107" s="255"/>
      <c r="B107" s="184"/>
      <c r="C107" s="179" t="s">
        <v>2533</v>
      </c>
      <c r="D107" s="179" t="s">
        <v>2415</v>
      </c>
      <c r="E107" s="179" t="s">
        <v>2534</v>
      </c>
      <c r="F107" s="256" t="s">
        <v>2578</v>
      </c>
      <c r="G107" s="257" t="s">
        <v>2425</v>
      </c>
      <c r="H107" s="257" t="n">
        <v>316</v>
      </c>
      <c r="I107" s="184"/>
      <c r="J107" s="246" t="n">
        <v>44458</v>
      </c>
      <c r="K107" s="247" t="n">
        <v>44472</v>
      </c>
      <c r="L107" s="247" t="n">
        <v>44531</v>
      </c>
      <c r="M107" s="248" t="n">
        <v>44508</v>
      </c>
      <c r="N107" s="249"/>
      <c r="O107" s="231"/>
      <c r="P107" s="230"/>
      <c r="Q107" s="230"/>
      <c r="R107" s="230"/>
      <c r="S107" s="258"/>
      <c r="T107" s="259" t="n">
        <v>13828</v>
      </c>
      <c r="U107" s="260" t="n">
        <v>2600</v>
      </c>
      <c r="V107" s="173" t="s">
        <v>2415</v>
      </c>
      <c r="W107" s="252" t="n">
        <v>30000</v>
      </c>
      <c r="X107" s="110" t="n">
        <v>395</v>
      </c>
      <c r="Y107" s="107" t="n">
        <v>2301.0664</v>
      </c>
      <c r="Z107" s="184"/>
      <c r="AA107" s="184"/>
      <c r="AB107" s="184"/>
      <c r="AC107" s="184"/>
      <c r="AD107" s="169" t="s">
        <v>2544</v>
      </c>
      <c r="AE107" s="169"/>
      <c r="AF107" s="184"/>
    </row>
    <row r="108" customFormat="false" ht="15" hidden="true" customHeight="false" outlineLevel="0" collapsed="false">
      <c r="A108" s="114"/>
      <c r="B108" s="169"/>
      <c r="C108" s="202" t="s">
        <v>2533</v>
      </c>
      <c r="D108" s="202" t="s">
        <v>2415</v>
      </c>
      <c r="E108" s="202" t="s">
        <v>2534</v>
      </c>
      <c r="F108" s="40" t="s">
        <v>2579</v>
      </c>
      <c r="G108" s="40" t="s">
        <v>2425</v>
      </c>
      <c r="H108" s="40" t="n">
        <v>1031</v>
      </c>
      <c r="I108" s="169"/>
      <c r="J108" s="246" t="n">
        <v>44469</v>
      </c>
      <c r="K108" s="247" t="n">
        <v>44487</v>
      </c>
      <c r="L108" s="247" t="n">
        <v>44544</v>
      </c>
      <c r="M108" s="248" t="n">
        <v>44525</v>
      </c>
      <c r="N108" s="249"/>
      <c r="O108" s="212"/>
      <c r="P108" s="201"/>
      <c r="Q108" s="201"/>
      <c r="R108" s="201"/>
      <c r="S108" s="202"/>
      <c r="T108" s="40" t="n">
        <v>46461.5</v>
      </c>
      <c r="U108" s="169" t="n">
        <v>5000</v>
      </c>
      <c r="V108" s="99" t="s">
        <v>2415</v>
      </c>
      <c r="W108" s="252" t="n">
        <v>30000</v>
      </c>
      <c r="X108" s="110" t="n">
        <v>921.67</v>
      </c>
      <c r="Y108" s="107" t="n">
        <v>9537.032</v>
      </c>
      <c r="Z108" s="169"/>
      <c r="AA108" s="169"/>
      <c r="AB108" s="169"/>
      <c r="AC108" s="169"/>
      <c r="AD108" s="169" t="s">
        <v>2566</v>
      </c>
      <c r="AE108" s="169"/>
      <c r="AF108" s="169"/>
    </row>
    <row r="109" customFormat="false" ht="15" hidden="true" customHeight="false" outlineLevel="0" collapsed="false">
      <c r="A109" s="114"/>
      <c r="B109" s="169"/>
      <c r="C109" s="202" t="s">
        <v>2533</v>
      </c>
      <c r="D109" s="202" t="s">
        <v>2415</v>
      </c>
      <c r="E109" s="202" t="s">
        <v>2534</v>
      </c>
      <c r="F109" s="202" t="s">
        <v>2580</v>
      </c>
      <c r="G109" s="257" t="s">
        <v>2425</v>
      </c>
      <c r="H109" s="201" t="n">
        <v>163</v>
      </c>
      <c r="I109" s="169"/>
      <c r="J109" s="246" t="n">
        <v>44469</v>
      </c>
      <c r="K109" s="247" t="n">
        <v>44524</v>
      </c>
      <c r="L109" s="247" t="n">
        <v>44547</v>
      </c>
      <c r="M109" s="261" t="n">
        <v>44524</v>
      </c>
      <c r="N109" s="262"/>
      <c r="O109" s="231"/>
      <c r="P109" s="230"/>
      <c r="Q109" s="230"/>
      <c r="R109" s="230"/>
      <c r="S109" s="179"/>
      <c r="T109" s="184" t="n">
        <v>7987</v>
      </c>
      <c r="U109" s="184" t="n">
        <v>2300</v>
      </c>
      <c r="V109" s="99" t="s">
        <v>2415</v>
      </c>
      <c r="W109" s="252" t="n">
        <v>30000</v>
      </c>
      <c r="X109" s="263" t="n">
        <v>203.75</v>
      </c>
      <c r="Y109" s="117" t="n">
        <v>1648.534</v>
      </c>
      <c r="Z109" s="184"/>
      <c r="AA109" s="184"/>
      <c r="AB109" s="184"/>
      <c r="AC109" s="184"/>
      <c r="AD109" s="184" t="s">
        <v>2544</v>
      </c>
      <c r="AE109" s="184"/>
      <c r="AF109" s="169"/>
    </row>
    <row r="110" customFormat="false" ht="15" hidden="true" customHeight="false" outlineLevel="0" collapsed="false">
      <c r="A110" s="114"/>
      <c r="B110" s="169"/>
      <c r="C110" s="202" t="s">
        <v>2533</v>
      </c>
      <c r="D110" s="202" t="s">
        <v>2415</v>
      </c>
      <c r="E110" s="202" t="s">
        <v>2534</v>
      </c>
      <c r="F110" s="264" t="s">
        <v>2249</v>
      </c>
      <c r="G110" s="265" t="s">
        <v>2531</v>
      </c>
      <c r="H110" s="265" t="n">
        <v>503</v>
      </c>
      <c r="I110" s="265"/>
      <c r="J110" s="266" t="n">
        <v>44428</v>
      </c>
      <c r="K110" s="266" t="n">
        <v>44451</v>
      </c>
      <c r="L110" s="267" t="n">
        <v>44453</v>
      </c>
      <c r="M110" s="268" t="n">
        <v>44447</v>
      </c>
      <c r="N110" s="218"/>
      <c r="O110" s="269"/>
      <c r="P110" s="201"/>
      <c r="Q110" s="201"/>
      <c r="R110" s="201"/>
      <c r="S110" s="201"/>
      <c r="T110" s="270" t="n">
        <v>12892</v>
      </c>
      <c r="U110" s="169"/>
      <c r="V110" s="99" t="s">
        <v>2415</v>
      </c>
      <c r="W110" s="252" t="n">
        <v>30000</v>
      </c>
      <c r="X110" s="169"/>
      <c r="Y110" s="169"/>
      <c r="Z110" s="169"/>
      <c r="AA110" s="169"/>
      <c r="AB110" s="169"/>
      <c r="AC110" s="169"/>
      <c r="AD110" s="169"/>
      <c r="AE110" s="169"/>
    </row>
    <row r="111" customFormat="false" ht="15" hidden="true" customHeight="false" outlineLevel="0" collapsed="false">
      <c r="A111" s="114"/>
      <c r="B111" s="169"/>
      <c r="C111" s="202" t="s">
        <v>2533</v>
      </c>
      <c r="D111" s="202" t="s">
        <v>2415</v>
      </c>
      <c r="E111" s="202" t="s">
        <v>2534</v>
      </c>
      <c r="F111" s="48" t="s">
        <v>2253</v>
      </c>
      <c r="G111" s="52" t="s">
        <v>2531</v>
      </c>
      <c r="H111" s="52" t="n">
        <v>1078</v>
      </c>
      <c r="I111" s="52"/>
      <c r="J111" s="49" t="n">
        <v>44455</v>
      </c>
      <c r="K111" s="49" t="n">
        <v>44477</v>
      </c>
      <c r="L111" s="271" t="n">
        <v>44479</v>
      </c>
      <c r="M111" s="268" t="n">
        <v>44473</v>
      </c>
      <c r="N111" s="218"/>
      <c r="O111" s="269"/>
      <c r="P111" s="201"/>
      <c r="Q111" s="201"/>
      <c r="R111" s="201"/>
      <c r="S111" s="201"/>
      <c r="T111" s="270" t="n">
        <v>24260</v>
      </c>
      <c r="U111" s="169"/>
      <c r="V111" s="99" t="s">
        <v>2415</v>
      </c>
      <c r="W111" s="252" t="n">
        <v>30000</v>
      </c>
      <c r="X111" s="169"/>
      <c r="Y111" s="169"/>
      <c r="Z111" s="169"/>
      <c r="AA111" s="169"/>
      <c r="AB111" s="169"/>
      <c r="AC111" s="169"/>
      <c r="AD111" s="169"/>
      <c r="AE111" s="169"/>
    </row>
    <row r="112" customFormat="false" ht="15" hidden="true" customHeight="false" outlineLevel="0" collapsed="false">
      <c r="A112" s="114"/>
      <c r="B112" s="169"/>
      <c r="C112" s="202" t="s">
        <v>2533</v>
      </c>
      <c r="D112" s="202" t="s">
        <v>2415</v>
      </c>
      <c r="E112" s="202" t="s">
        <v>2534</v>
      </c>
      <c r="F112" s="48" t="s">
        <v>2284</v>
      </c>
      <c r="G112" s="52" t="s">
        <v>2531</v>
      </c>
      <c r="H112" s="52" t="n">
        <v>520</v>
      </c>
      <c r="I112" s="52"/>
      <c r="J112" s="49" t="n">
        <v>44470</v>
      </c>
      <c r="K112" s="49" t="n">
        <v>44490</v>
      </c>
      <c r="L112" s="271" t="n">
        <v>44492</v>
      </c>
      <c r="M112" s="268" t="n">
        <v>44486</v>
      </c>
      <c r="N112" s="218"/>
      <c r="O112" s="269"/>
      <c r="P112" s="201"/>
      <c r="Q112" s="201"/>
      <c r="R112" s="201"/>
      <c r="S112" s="201"/>
      <c r="T112" s="270" t="n">
        <v>17207</v>
      </c>
      <c r="U112" s="169"/>
      <c r="V112" s="99" t="s">
        <v>2415</v>
      </c>
      <c r="W112" s="252" t="n">
        <v>30000</v>
      </c>
      <c r="X112" s="169"/>
      <c r="Y112" s="169"/>
      <c r="Z112" s="169"/>
      <c r="AA112" s="169"/>
      <c r="AB112" s="169"/>
      <c r="AC112" s="169"/>
      <c r="AD112" s="169"/>
      <c r="AE112" s="169"/>
    </row>
    <row r="113" customFormat="false" ht="15" hidden="true" customHeight="false" outlineLevel="0" collapsed="false">
      <c r="A113" s="114"/>
      <c r="B113" s="169"/>
      <c r="C113" s="202" t="s">
        <v>2533</v>
      </c>
      <c r="D113" s="202" t="s">
        <v>2415</v>
      </c>
      <c r="E113" s="202" t="s">
        <v>2534</v>
      </c>
      <c r="F113" s="48" t="s">
        <v>2354</v>
      </c>
      <c r="G113" s="52" t="s">
        <v>2531</v>
      </c>
      <c r="H113" s="52" t="n">
        <v>204</v>
      </c>
      <c r="I113" s="52"/>
      <c r="J113" s="49" t="n">
        <v>44503</v>
      </c>
      <c r="K113" s="49" t="n">
        <v>44525</v>
      </c>
      <c r="L113" s="271" t="n">
        <v>44527</v>
      </c>
      <c r="M113" s="268" t="n">
        <v>44521</v>
      </c>
      <c r="N113" s="218"/>
      <c r="O113" s="269"/>
      <c r="P113" s="201"/>
      <c r="Q113" s="201"/>
      <c r="R113" s="201"/>
      <c r="S113" s="201"/>
      <c r="T113" s="270" t="n">
        <v>10524</v>
      </c>
      <c r="U113" s="169"/>
      <c r="V113" s="99" t="s">
        <v>2415</v>
      </c>
      <c r="W113" s="252" t="n">
        <v>30000</v>
      </c>
      <c r="X113" s="169"/>
      <c r="Y113" s="169"/>
      <c r="Z113" s="169"/>
      <c r="AA113" s="169"/>
      <c r="AB113" s="169"/>
      <c r="AC113" s="169"/>
      <c r="AD113" s="169"/>
      <c r="AE113" s="169"/>
    </row>
    <row r="114" customFormat="false" ht="15" hidden="true" customHeight="false" outlineLevel="0" collapsed="false">
      <c r="A114" s="114"/>
      <c r="B114" s="169"/>
      <c r="C114" s="202" t="s">
        <v>2533</v>
      </c>
      <c r="D114" s="202" t="s">
        <v>2415</v>
      </c>
      <c r="E114" s="202" t="s">
        <v>2534</v>
      </c>
      <c r="F114" s="48" t="s">
        <v>2375</v>
      </c>
      <c r="G114" s="52" t="s">
        <v>2531</v>
      </c>
      <c r="H114" s="52" t="n">
        <v>90</v>
      </c>
      <c r="I114" s="52"/>
      <c r="J114" s="49" t="n">
        <v>44519</v>
      </c>
      <c r="K114" s="49" t="n">
        <v>44540</v>
      </c>
      <c r="L114" s="271" t="n">
        <v>44542</v>
      </c>
      <c r="M114" s="268" t="n">
        <v>44536</v>
      </c>
      <c r="N114" s="218"/>
      <c r="O114" s="269"/>
      <c r="P114" s="201"/>
      <c r="Q114" s="201"/>
      <c r="R114" s="201"/>
      <c r="S114" s="201"/>
      <c r="T114" s="270" t="n">
        <v>2160</v>
      </c>
      <c r="U114" s="169"/>
      <c r="V114" s="99" t="s">
        <v>2415</v>
      </c>
      <c r="W114" s="252" t="n">
        <v>30000</v>
      </c>
      <c r="X114" s="169"/>
      <c r="Y114" s="169"/>
      <c r="Z114" s="169"/>
      <c r="AA114" s="169"/>
      <c r="AB114" s="169"/>
      <c r="AC114" s="169"/>
      <c r="AD114" s="169"/>
      <c r="AE114" s="169"/>
    </row>
  </sheetData>
  <autoFilter ref="A1:AE114">
    <filterColumn colId="5">
      <customFilters and="true">
        <customFilter operator="equal" val="1 ПОСТАВКА DRM FW21"/>
      </customFilters>
    </filterColumn>
  </autoFilter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tabColor rgb="FF99FFCC"/>
    <pageSetUpPr fitToPage="false"/>
  </sheetPr>
  <dimension ref="A1:AN2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8.6875" defaultRowHeight="14.45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8.71"/>
    <col collapsed="false" customWidth="true" hidden="false" outlineLevel="0" max="4" min="4" style="0" width="13.29"/>
    <col collapsed="false" customWidth="true" hidden="false" outlineLevel="0" max="5" min="5" style="0" width="12.57"/>
    <col collapsed="false" customWidth="true" hidden="false" outlineLevel="0" max="11" min="6" style="0" width="8.86"/>
    <col collapsed="false" customWidth="true" hidden="true" outlineLevel="0" max="25" min="12" style="0" width="8.86"/>
    <col collapsed="false" customWidth="true" hidden="false" outlineLevel="0" max="27" min="26" style="0" width="8.86"/>
    <col collapsed="false" customWidth="true" hidden="false" outlineLevel="0" max="35" min="35" style="0" width="11.42"/>
    <col collapsed="false" customWidth="true" hidden="false" outlineLevel="0" max="36" min="36" style="0" width="14.01"/>
    <col collapsed="false" customWidth="true" hidden="false" outlineLevel="0" max="37" min="37" style="0" width="12.14"/>
    <col collapsed="false" customWidth="true" hidden="false" outlineLevel="0" max="38" min="38" style="0" width="12.71"/>
  </cols>
  <sheetData>
    <row r="1" customFormat="false" ht="48.6" hidden="false" customHeight="false" outlineLevel="0" collapsed="false">
      <c r="A1" s="272" t="s">
        <v>2581</v>
      </c>
      <c r="B1" s="273" t="s">
        <v>26</v>
      </c>
      <c r="C1" s="273" t="s">
        <v>2233</v>
      </c>
      <c r="D1" s="273" t="s">
        <v>2234</v>
      </c>
      <c r="E1" s="273" t="s">
        <v>2235</v>
      </c>
      <c r="F1" s="273" t="s">
        <v>16</v>
      </c>
      <c r="G1" s="273" t="s">
        <v>2236</v>
      </c>
      <c r="H1" s="273" t="s">
        <v>2237</v>
      </c>
      <c r="I1" s="273" t="s">
        <v>2238</v>
      </c>
      <c r="J1" s="273" t="s">
        <v>2239</v>
      </c>
      <c r="K1" s="273" t="s">
        <v>2240</v>
      </c>
      <c r="L1" s="273" t="s">
        <v>2582</v>
      </c>
      <c r="M1" s="273" t="s">
        <v>2583</v>
      </c>
      <c r="N1" s="273" t="s">
        <v>2584</v>
      </c>
      <c r="O1" s="273" t="s">
        <v>2585</v>
      </c>
      <c r="P1" s="274" t="s">
        <v>3</v>
      </c>
      <c r="Q1" s="273" t="s">
        <v>2586</v>
      </c>
      <c r="R1" s="273" t="s">
        <v>48</v>
      </c>
      <c r="S1" s="273" t="s">
        <v>52</v>
      </c>
      <c r="T1" s="273" t="s">
        <v>51</v>
      </c>
      <c r="U1" s="273" t="s">
        <v>2587</v>
      </c>
      <c r="V1" s="274" t="s">
        <v>2588</v>
      </c>
      <c r="W1" s="273" t="s">
        <v>2589</v>
      </c>
      <c r="X1" s="273" t="s">
        <v>2590</v>
      </c>
      <c r="Y1" s="273" t="s">
        <v>2591</v>
      </c>
      <c r="Z1" s="273" t="s">
        <v>2394</v>
      </c>
      <c r="AA1" s="273" t="s">
        <v>2592</v>
      </c>
      <c r="AB1" s="273" t="s">
        <v>2593</v>
      </c>
      <c r="AC1" s="273" t="s">
        <v>2594</v>
      </c>
      <c r="AD1" s="273" t="s">
        <v>2595</v>
      </c>
      <c r="AE1" s="273" t="s">
        <v>32</v>
      </c>
      <c r="AF1" s="275" t="s">
        <v>30</v>
      </c>
      <c r="AG1" s="272" t="s">
        <v>31</v>
      </c>
      <c r="AH1" s="276" t="s">
        <v>2596</v>
      </c>
      <c r="AI1" s="273" t="s">
        <v>2597</v>
      </c>
      <c r="AJ1" s="273" t="s">
        <v>2598</v>
      </c>
      <c r="AK1" s="273" t="s">
        <v>41</v>
      </c>
      <c r="AL1" s="273" t="s">
        <v>42</v>
      </c>
    </row>
    <row r="2" customFormat="false" ht="69.6" hidden="true" customHeight="false" outlineLevel="0" collapsed="false">
      <c r="A2" s="277" t="n">
        <v>44312</v>
      </c>
      <c r="B2" s="278" t="n">
        <v>80705161</v>
      </c>
      <c r="C2" s="279" t="s">
        <v>2599</v>
      </c>
      <c r="D2" s="279" t="n">
        <v>1116101</v>
      </c>
      <c r="E2" s="279" t="s">
        <v>2600</v>
      </c>
      <c r="F2" s="279" t="s">
        <v>2601</v>
      </c>
      <c r="G2" s="279" t="n">
        <v>172</v>
      </c>
      <c r="H2" s="279" t="n">
        <v>49</v>
      </c>
      <c r="I2" s="279" t="n">
        <v>8428</v>
      </c>
      <c r="J2" s="279" t="s">
        <v>2602</v>
      </c>
      <c r="K2" s="280" t="n">
        <v>44443</v>
      </c>
      <c r="L2" s="280" t="n">
        <v>44457</v>
      </c>
      <c r="M2" s="278" t="s">
        <v>2603</v>
      </c>
      <c r="N2" s="278" t="s">
        <v>2604</v>
      </c>
      <c r="O2" s="279" t="s">
        <v>2605</v>
      </c>
      <c r="P2" s="278" t="s">
        <v>2606</v>
      </c>
      <c r="Q2" s="278" t="s">
        <v>2607</v>
      </c>
      <c r="R2" s="278" t="s">
        <v>2608</v>
      </c>
      <c r="S2" s="278" t="s">
        <v>201</v>
      </c>
      <c r="T2" s="278" t="s">
        <v>2609</v>
      </c>
      <c r="U2" s="278" t="s">
        <v>90</v>
      </c>
      <c r="V2" s="278" t="s">
        <v>2610</v>
      </c>
      <c r="W2" s="278" t="s">
        <v>2611</v>
      </c>
      <c r="X2" s="278" t="s">
        <v>1107</v>
      </c>
      <c r="Y2" s="278" t="s">
        <v>245</v>
      </c>
      <c r="Z2" s="279" t="n">
        <v>172</v>
      </c>
      <c r="AA2" s="279" t="n">
        <v>49</v>
      </c>
      <c r="AB2" s="279" t="n">
        <f aca="false">Z2*AA2</f>
        <v>8428</v>
      </c>
      <c r="AC2" s="279" t="s">
        <v>1562</v>
      </c>
      <c r="AD2" s="278" t="n">
        <v>6403911800</v>
      </c>
      <c r="AE2" s="279" t="n">
        <v>54.78</v>
      </c>
      <c r="AF2" s="281" t="n">
        <v>215</v>
      </c>
      <c r="AG2" s="279" t="n">
        <v>1739.5564</v>
      </c>
      <c r="AH2" s="279" t="s">
        <v>2578</v>
      </c>
      <c r="AI2" s="282" t="n">
        <v>44458</v>
      </c>
      <c r="AJ2" s="282" t="n">
        <v>44472</v>
      </c>
      <c r="AK2" s="282" t="n">
        <v>44531</v>
      </c>
      <c r="AL2" s="282" t="n">
        <v>44508</v>
      </c>
      <c r="AN2" s="0" t="s">
        <v>2544</v>
      </c>
    </row>
    <row r="3" customFormat="false" ht="46.9" hidden="true" customHeight="false" outlineLevel="0" collapsed="false">
      <c r="A3" s="277" t="n">
        <v>44263</v>
      </c>
      <c r="B3" s="278" t="n">
        <v>79520008</v>
      </c>
      <c r="C3" s="279" t="s">
        <v>2612</v>
      </c>
      <c r="D3" s="279" t="s">
        <v>2613</v>
      </c>
      <c r="E3" s="279" t="s">
        <v>2600</v>
      </c>
      <c r="F3" s="279" t="s">
        <v>2251</v>
      </c>
      <c r="G3" s="279" t="n">
        <v>72</v>
      </c>
      <c r="H3" s="279" t="n">
        <v>46.5</v>
      </c>
      <c r="I3" s="279" t="n">
        <v>3348</v>
      </c>
      <c r="J3" s="279" t="s">
        <v>2614</v>
      </c>
      <c r="K3" s="280" t="n">
        <v>44357</v>
      </c>
      <c r="L3" s="280" t="n">
        <v>44371</v>
      </c>
      <c r="M3" s="278" t="s">
        <v>2615</v>
      </c>
      <c r="N3" s="278" t="s">
        <v>236</v>
      </c>
      <c r="O3" s="279" t="s">
        <v>2605</v>
      </c>
      <c r="P3" s="278" t="s">
        <v>2616</v>
      </c>
      <c r="Q3" s="278" t="s">
        <v>2617</v>
      </c>
      <c r="R3" s="278" t="s">
        <v>2618</v>
      </c>
      <c r="S3" s="278" t="s">
        <v>133</v>
      </c>
      <c r="T3" s="278" t="s">
        <v>2619</v>
      </c>
      <c r="U3" s="278" t="s">
        <v>90</v>
      </c>
      <c r="V3" s="278" t="s">
        <v>2620</v>
      </c>
      <c r="W3" s="278" t="s">
        <v>110</v>
      </c>
      <c r="X3" s="278" t="s">
        <v>2621</v>
      </c>
      <c r="Y3" s="278" t="s">
        <v>480</v>
      </c>
      <c r="Z3" s="279" t="n">
        <v>72</v>
      </c>
      <c r="AA3" s="279" t="n">
        <v>46.5</v>
      </c>
      <c r="AB3" s="279" t="n">
        <f aca="false">Z3*AA3</f>
        <v>3348</v>
      </c>
      <c r="AC3" s="279" t="s">
        <v>2622</v>
      </c>
      <c r="AD3" s="278" t="n">
        <v>6403919100</v>
      </c>
      <c r="AE3" s="279" t="n">
        <v>21.76</v>
      </c>
      <c r="AF3" s="279" t="n">
        <v>108</v>
      </c>
      <c r="AG3" s="279" t="n">
        <v>347.7762</v>
      </c>
      <c r="AH3" s="278" t="s">
        <v>2564</v>
      </c>
      <c r="AI3" s="282" t="n">
        <v>44389</v>
      </c>
      <c r="AJ3" s="282" t="n">
        <v>44436</v>
      </c>
      <c r="AK3" s="282" t="n">
        <v>44443</v>
      </c>
      <c r="AL3" s="282" t="n">
        <v>44468</v>
      </c>
      <c r="AM3" s="0" t="s">
        <v>2541</v>
      </c>
      <c r="AN3" s="0" t="s">
        <v>2544</v>
      </c>
    </row>
    <row r="4" customFormat="false" ht="46.9" hidden="true" customHeight="false" outlineLevel="0" collapsed="false">
      <c r="A4" s="277" t="n">
        <v>44263</v>
      </c>
      <c r="B4" s="278" t="n">
        <v>79520008</v>
      </c>
      <c r="C4" s="279" t="s">
        <v>2612</v>
      </c>
      <c r="D4" s="279" t="s">
        <v>2613</v>
      </c>
      <c r="E4" s="279" t="s">
        <v>2600</v>
      </c>
      <c r="F4" s="279" t="s">
        <v>2623</v>
      </c>
      <c r="G4" s="279" t="n">
        <v>72</v>
      </c>
      <c r="H4" s="279" t="n">
        <v>46.5</v>
      </c>
      <c r="I4" s="279" t="n">
        <v>3348</v>
      </c>
      <c r="J4" s="279" t="s">
        <v>2614</v>
      </c>
      <c r="K4" s="280" t="n">
        <v>44357</v>
      </c>
      <c r="L4" s="280" t="n">
        <v>44371</v>
      </c>
      <c r="M4" s="278" t="s">
        <v>2615</v>
      </c>
      <c r="N4" s="278" t="s">
        <v>2624</v>
      </c>
      <c r="O4" s="279" t="s">
        <v>2605</v>
      </c>
      <c r="P4" s="278" t="s">
        <v>2616</v>
      </c>
      <c r="Q4" s="278" t="s">
        <v>2625</v>
      </c>
      <c r="R4" s="278" t="s">
        <v>2626</v>
      </c>
      <c r="S4" s="278" t="s">
        <v>133</v>
      </c>
      <c r="T4" s="278" t="s">
        <v>2619</v>
      </c>
      <c r="U4" s="278" t="s">
        <v>90</v>
      </c>
      <c r="V4" s="278" t="s">
        <v>2620</v>
      </c>
      <c r="W4" s="278" t="s">
        <v>110</v>
      </c>
      <c r="X4" s="278" t="s">
        <v>2621</v>
      </c>
      <c r="Y4" s="278" t="s">
        <v>480</v>
      </c>
      <c r="Z4" s="279" t="n">
        <v>72</v>
      </c>
      <c r="AA4" s="279" t="n">
        <v>46.5</v>
      </c>
      <c r="AB4" s="279" t="n">
        <f aca="false">Z4*AA4</f>
        <v>3348</v>
      </c>
      <c r="AC4" s="279" t="s">
        <v>2622</v>
      </c>
      <c r="AD4" s="278" t="n">
        <v>6403919100</v>
      </c>
      <c r="AE4" s="279" t="n">
        <v>21.76</v>
      </c>
      <c r="AF4" s="279" t="n">
        <v>108</v>
      </c>
      <c r="AG4" s="279" t="n">
        <v>347.7762</v>
      </c>
      <c r="AH4" s="278" t="s">
        <v>2564</v>
      </c>
      <c r="AI4" s="282" t="n">
        <v>44389</v>
      </c>
      <c r="AJ4" s="282" t="n">
        <v>44436</v>
      </c>
      <c r="AK4" s="282" t="n">
        <v>44443</v>
      </c>
      <c r="AL4" s="282" t="n">
        <v>44468</v>
      </c>
      <c r="AM4" s="0" t="s">
        <v>2541</v>
      </c>
      <c r="AN4" s="0" t="s">
        <v>2544</v>
      </c>
    </row>
    <row r="5" customFormat="false" ht="58.15" hidden="true" customHeight="false" outlineLevel="0" collapsed="false">
      <c r="A5" s="277" t="n">
        <v>44306</v>
      </c>
      <c r="B5" s="278" t="n">
        <v>80120459</v>
      </c>
      <c r="C5" s="279" t="s">
        <v>2627</v>
      </c>
      <c r="D5" s="279" t="n">
        <v>1094269</v>
      </c>
      <c r="E5" s="279" t="s">
        <v>2600</v>
      </c>
      <c r="F5" s="279" t="s">
        <v>962</v>
      </c>
      <c r="G5" s="279" t="n">
        <v>820</v>
      </c>
      <c r="H5" s="279" t="n">
        <v>34</v>
      </c>
      <c r="I5" s="279" t="n">
        <v>27880</v>
      </c>
      <c r="J5" s="279" t="s">
        <v>2628</v>
      </c>
      <c r="K5" s="280" t="n">
        <v>44377</v>
      </c>
      <c r="L5" s="280" t="n">
        <v>44389</v>
      </c>
      <c r="M5" s="278" t="s">
        <v>2629</v>
      </c>
      <c r="N5" s="278" t="s">
        <v>2630</v>
      </c>
      <c r="O5" s="279" t="s">
        <v>2605</v>
      </c>
      <c r="P5" s="278" t="s">
        <v>2631</v>
      </c>
      <c r="Q5" s="278" t="s">
        <v>2632</v>
      </c>
      <c r="R5" s="278" t="s">
        <v>2633</v>
      </c>
      <c r="S5" s="278" t="s">
        <v>201</v>
      </c>
      <c r="T5" s="278" t="s">
        <v>2609</v>
      </c>
      <c r="U5" s="278" t="s">
        <v>90</v>
      </c>
      <c r="V5" s="278" t="s">
        <v>2634</v>
      </c>
      <c r="W5" s="278" t="s">
        <v>110</v>
      </c>
      <c r="X5" s="278" t="s">
        <v>118</v>
      </c>
      <c r="Y5" s="278" t="s">
        <v>480</v>
      </c>
      <c r="Z5" s="279" t="n">
        <v>820</v>
      </c>
      <c r="AA5" s="279" t="n">
        <v>34</v>
      </c>
      <c r="AB5" s="279" t="n">
        <f aca="false">Z5*AA5</f>
        <v>27880</v>
      </c>
      <c r="AC5" s="279" t="s">
        <v>1562</v>
      </c>
      <c r="AD5" s="278" t="n">
        <v>6403911100</v>
      </c>
      <c r="AE5" s="279" t="n">
        <v>181.22</v>
      </c>
      <c r="AF5" s="279" t="n">
        <v>1025</v>
      </c>
      <c r="AG5" s="279" t="n">
        <v>5817.244</v>
      </c>
      <c r="AH5" s="278" t="s">
        <v>2564</v>
      </c>
      <c r="AI5" s="282" t="n">
        <v>44389</v>
      </c>
      <c r="AJ5" s="282" t="n">
        <v>44436</v>
      </c>
      <c r="AK5" s="282" t="n">
        <v>44443</v>
      </c>
      <c r="AL5" s="282" t="n">
        <v>44468</v>
      </c>
      <c r="AM5" s="0" t="s">
        <v>2541</v>
      </c>
      <c r="AN5" s="0" t="s">
        <v>2544</v>
      </c>
    </row>
    <row r="6" customFormat="false" ht="58.15" hidden="true" customHeight="false" outlineLevel="0" collapsed="false">
      <c r="A6" s="277" t="n">
        <v>44306</v>
      </c>
      <c r="B6" s="278" t="n">
        <v>80120459</v>
      </c>
      <c r="C6" s="279" t="s">
        <v>2635</v>
      </c>
      <c r="D6" s="279" t="n">
        <v>1112376</v>
      </c>
      <c r="E6" s="279" t="s">
        <v>2600</v>
      </c>
      <c r="F6" s="279" t="s">
        <v>2636</v>
      </c>
      <c r="G6" s="279" t="n">
        <v>186</v>
      </c>
      <c r="H6" s="279" t="n">
        <v>42</v>
      </c>
      <c r="I6" s="279" t="n">
        <v>7812</v>
      </c>
      <c r="J6" s="279" t="s">
        <v>2637</v>
      </c>
      <c r="K6" s="280" t="n">
        <v>44406</v>
      </c>
      <c r="L6" s="280" t="n">
        <f aca="false">K6</f>
        <v>44406</v>
      </c>
      <c r="M6" s="278" t="s">
        <v>2638</v>
      </c>
      <c r="N6" s="278" t="s">
        <v>2639</v>
      </c>
      <c r="O6" s="279" t="s">
        <v>2640</v>
      </c>
      <c r="P6" s="278" t="s">
        <v>2641</v>
      </c>
      <c r="Q6" s="278" t="s">
        <v>2642</v>
      </c>
      <c r="R6" s="278" t="s">
        <v>2643</v>
      </c>
      <c r="S6" s="278" t="s">
        <v>975</v>
      </c>
      <c r="T6" s="278" t="s">
        <v>2644</v>
      </c>
      <c r="U6" s="278" t="s">
        <v>2566</v>
      </c>
      <c r="V6" s="278" t="s">
        <v>2645</v>
      </c>
      <c r="W6" s="278" t="s">
        <v>2646</v>
      </c>
      <c r="X6" s="278" t="s">
        <v>118</v>
      </c>
      <c r="Y6" s="278" t="s">
        <v>89</v>
      </c>
      <c r="Z6" s="279" t="n">
        <v>186</v>
      </c>
      <c r="AA6" s="279" t="n">
        <v>42</v>
      </c>
      <c r="AB6" s="279" t="n">
        <f aca="false">Z6*AA6</f>
        <v>7812</v>
      </c>
      <c r="AC6" s="279" t="s">
        <v>576</v>
      </c>
      <c r="AD6" s="278" t="n">
        <v>6403999600</v>
      </c>
      <c r="AE6" s="279" t="n">
        <v>50.78</v>
      </c>
      <c r="AF6" s="279" t="n">
        <v>232.5</v>
      </c>
      <c r="AG6" s="279" t="n">
        <v>1619.0556</v>
      </c>
      <c r="AH6" s="279" t="s">
        <v>2571</v>
      </c>
      <c r="AI6" s="282" t="n">
        <v>44433</v>
      </c>
      <c r="AJ6" s="282" t="n">
        <f aca="false">AI6+30</f>
        <v>44463</v>
      </c>
      <c r="AK6" s="282" t="n">
        <v>44489</v>
      </c>
      <c r="AL6" s="282" t="n">
        <v>44493</v>
      </c>
      <c r="AM6" s="0" t="s">
        <v>2541</v>
      </c>
      <c r="AN6" s="0" t="s">
        <v>2566</v>
      </c>
    </row>
    <row r="7" customFormat="false" ht="46.9" hidden="true" customHeight="false" outlineLevel="0" collapsed="false">
      <c r="A7" s="277" t="n">
        <v>44306</v>
      </c>
      <c r="B7" s="278" t="n">
        <v>80120459</v>
      </c>
      <c r="C7" s="279" t="s">
        <v>2647</v>
      </c>
      <c r="D7" s="279" t="n">
        <v>1113190</v>
      </c>
      <c r="E7" s="279" t="s">
        <v>2600</v>
      </c>
      <c r="F7" s="279" t="s">
        <v>2251</v>
      </c>
      <c r="G7" s="279" t="n">
        <v>280</v>
      </c>
      <c r="H7" s="279" t="n">
        <v>41</v>
      </c>
      <c r="I7" s="279" t="n">
        <v>11480</v>
      </c>
      <c r="J7" s="279" t="s">
        <v>2648</v>
      </c>
      <c r="K7" s="280" t="n">
        <v>44357</v>
      </c>
      <c r="L7" s="280" t="n">
        <v>44371</v>
      </c>
      <c r="M7" s="278" t="s">
        <v>2649</v>
      </c>
      <c r="N7" s="278" t="s">
        <v>236</v>
      </c>
      <c r="O7" s="279" t="s">
        <v>2605</v>
      </c>
      <c r="P7" s="278" t="s">
        <v>2616</v>
      </c>
      <c r="Q7" s="278" t="s">
        <v>2650</v>
      </c>
      <c r="R7" s="278" t="s">
        <v>2651</v>
      </c>
      <c r="S7" s="278" t="s">
        <v>201</v>
      </c>
      <c r="T7" s="278" t="s">
        <v>2609</v>
      </c>
      <c r="U7" s="278" t="s">
        <v>90</v>
      </c>
      <c r="V7" s="278" t="s">
        <v>2620</v>
      </c>
      <c r="W7" s="278" t="s">
        <v>517</v>
      </c>
      <c r="X7" s="278" t="s">
        <v>2621</v>
      </c>
      <c r="Y7" s="278" t="s">
        <v>480</v>
      </c>
      <c r="Z7" s="279" t="n">
        <v>280</v>
      </c>
      <c r="AA7" s="279" t="n">
        <v>41</v>
      </c>
      <c r="AB7" s="279" t="n">
        <f aca="false">Z7*AA7</f>
        <v>11480</v>
      </c>
      <c r="AC7" s="279" t="s">
        <v>207</v>
      </c>
      <c r="AD7" s="278" t="n">
        <v>6402919000</v>
      </c>
      <c r="AE7" s="279" t="n">
        <v>74.62</v>
      </c>
      <c r="AF7" s="279" t="n">
        <v>95.2</v>
      </c>
      <c r="AG7" s="279" t="n">
        <v>2329.964</v>
      </c>
      <c r="AH7" s="278" t="s">
        <v>2564</v>
      </c>
      <c r="AI7" s="282" t="n">
        <v>44389</v>
      </c>
      <c r="AJ7" s="282" t="n">
        <v>44436</v>
      </c>
      <c r="AK7" s="282" t="n">
        <v>44443</v>
      </c>
      <c r="AL7" s="282" t="n">
        <v>44468</v>
      </c>
      <c r="AM7" s="0" t="s">
        <v>2541</v>
      </c>
      <c r="AN7" s="0" t="s">
        <v>2544</v>
      </c>
    </row>
    <row r="8" customFormat="false" ht="46.9" hidden="true" customHeight="false" outlineLevel="0" collapsed="false">
      <c r="A8" s="277" t="n">
        <v>44306</v>
      </c>
      <c r="B8" s="278" t="n">
        <v>80120459</v>
      </c>
      <c r="C8" s="279" t="s">
        <v>2647</v>
      </c>
      <c r="D8" s="279" t="n">
        <v>1113190</v>
      </c>
      <c r="E8" s="279" t="s">
        <v>2600</v>
      </c>
      <c r="F8" s="279" t="s">
        <v>2286</v>
      </c>
      <c r="G8" s="279" t="n">
        <v>280</v>
      </c>
      <c r="H8" s="279" t="n">
        <v>41</v>
      </c>
      <c r="I8" s="279" t="n">
        <v>11480</v>
      </c>
      <c r="J8" s="279" t="s">
        <v>2648</v>
      </c>
      <c r="K8" s="280" t="n">
        <v>44357</v>
      </c>
      <c r="L8" s="280" t="n">
        <v>44371</v>
      </c>
      <c r="M8" s="278" t="s">
        <v>2649</v>
      </c>
      <c r="N8" s="278" t="s">
        <v>2652</v>
      </c>
      <c r="O8" s="279" t="s">
        <v>2605</v>
      </c>
      <c r="P8" s="278" t="s">
        <v>2616</v>
      </c>
      <c r="Q8" s="278" t="s">
        <v>2653</v>
      </c>
      <c r="R8" s="278" t="s">
        <v>2654</v>
      </c>
      <c r="S8" s="278" t="s">
        <v>201</v>
      </c>
      <c r="T8" s="278" t="s">
        <v>2609</v>
      </c>
      <c r="U8" s="278" t="s">
        <v>90</v>
      </c>
      <c r="V8" s="278" t="s">
        <v>2620</v>
      </c>
      <c r="W8" s="278" t="s">
        <v>517</v>
      </c>
      <c r="X8" s="278" t="s">
        <v>2621</v>
      </c>
      <c r="Y8" s="278" t="s">
        <v>480</v>
      </c>
      <c r="Z8" s="279" t="n">
        <v>280</v>
      </c>
      <c r="AA8" s="279" t="n">
        <v>41</v>
      </c>
      <c r="AB8" s="279" t="n">
        <f aca="false">Z8*AA8</f>
        <v>11480</v>
      </c>
      <c r="AC8" s="279" t="s">
        <v>207</v>
      </c>
      <c r="AD8" s="278" t="n">
        <v>6402919000</v>
      </c>
      <c r="AE8" s="279" t="n">
        <v>74.62</v>
      </c>
      <c r="AF8" s="279" t="n">
        <v>95.2</v>
      </c>
      <c r="AG8" s="279" t="n">
        <v>2329.964</v>
      </c>
      <c r="AH8" s="278" t="s">
        <v>2564</v>
      </c>
      <c r="AI8" s="282" t="n">
        <v>44389</v>
      </c>
      <c r="AJ8" s="282" t="n">
        <v>44436</v>
      </c>
      <c r="AK8" s="282" t="n">
        <v>44443</v>
      </c>
      <c r="AL8" s="282" t="n">
        <v>44468</v>
      </c>
      <c r="AM8" s="0" t="s">
        <v>2541</v>
      </c>
      <c r="AN8" s="0" t="s">
        <v>2544</v>
      </c>
    </row>
    <row r="9" customFormat="false" ht="58.15" hidden="true" customHeight="false" outlineLevel="0" collapsed="false">
      <c r="A9" s="277" t="n">
        <v>44306</v>
      </c>
      <c r="B9" s="278" t="n">
        <v>80120459</v>
      </c>
      <c r="C9" s="279" t="s">
        <v>2655</v>
      </c>
      <c r="D9" s="279" t="n">
        <v>1120721</v>
      </c>
      <c r="E9" s="279" t="s">
        <v>2600</v>
      </c>
      <c r="F9" s="279" t="s">
        <v>2623</v>
      </c>
      <c r="G9" s="279" t="n">
        <v>72</v>
      </c>
      <c r="H9" s="279" t="n">
        <v>34.5</v>
      </c>
      <c r="I9" s="279" t="n">
        <v>2484</v>
      </c>
      <c r="J9" s="279" t="s">
        <v>2656</v>
      </c>
      <c r="K9" s="280" t="n">
        <v>44357</v>
      </c>
      <c r="L9" s="280" t="n">
        <v>44371</v>
      </c>
      <c r="M9" s="278" t="s">
        <v>2657</v>
      </c>
      <c r="N9" s="278" t="s">
        <v>2624</v>
      </c>
      <c r="O9" s="279" t="s">
        <v>2605</v>
      </c>
      <c r="P9" s="278" t="s">
        <v>2616</v>
      </c>
      <c r="Q9" s="278" t="s">
        <v>2658</v>
      </c>
      <c r="R9" s="278" t="s">
        <v>2659</v>
      </c>
      <c r="S9" s="278" t="s">
        <v>201</v>
      </c>
      <c r="T9" s="278" t="s">
        <v>2644</v>
      </c>
      <c r="U9" s="278" t="s">
        <v>90</v>
      </c>
      <c r="V9" s="278" t="s">
        <v>2620</v>
      </c>
      <c r="W9" s="278" t="s">
        <v>2660</v>
      </c>
      <c r="X9" s="278" t="s">
        <v>88</v>
      </c>
      <c r="Y9" s="278" t="s">
        <v>89</v>
      </c>
      <c r="Z9" s="279" t="n">
        <v>72</v>
      </c>
      <c r="AA9" s="279" t="n">
        <v>34.5</v>
      </c>
      <c r="AB9" s="279" t="n">
        <f aca="false">Z9*AA9</f>
        <v>2484</v>
      </c>
      <c r="AC9" s="279" t="s">
        <v>207</v>
      </c>
      <c r="AD9" s="278" t="n">
        <v>6403999100</v>
      </c>
      <c r="AE9" s="279" t="n">
        <v>16.15</v>
      </c>
      <c r="AF9" s="279" t="n">
        <v>90</v>
      </c>
      <c r="AG9" s="279" t="n">
        <v>518.0292</v>
      </c>
      <c r="AH9" s="278" t="s">
        <v>2564</v>
      </c>
      <c r="AI9" s="282" t="n">
        <v>44389</v>
      </c>
      <c r="AJ9" s="282" t="n">
        <v>44436</v>
      </c>
      <c r="AK9" s="282" t="n">
        <v>44443</v>
      </c>
      <c r="AL9" s="282" t="n">
        <v>44468</v>
      </c>
      <c r="AM9" s="0" t="s">
        <v>2541</v>
      </c>
      <c r="AN9" s="0" t="s">
        <v>2544</v>
      </c>
    </row>
    <row r="10" customFormat="false" ht="58.15" hidden="true" customHeight="false" outlineLevel="0" collapsed="false">
      <c r="A10" s="277" t="n">
        <v>44298</v>
      </c>
      <c r="B10" s="278" t="n">
        <v>80135124</v>
      </c>
      <c r="C10" s="279" t="s">
        <v>2599</v>
      </c>
      <c r="D10" s="279" t="n">
        <v>1116101</v>
      </c>
      <c r="E10" s="279" t="s">
        <v>2600</v>
      </c>
      <c r="F10" s="279" t="s">
        <v>2251</v>
      </c>
      <c r="G10" s="279" t="n">
        <v>343</v>
      </c>
      <c r="H10" s="279" t="n">
        <v>49</v>
      </c>
      <c r="I10" s="279" t="n">
        <v>16807</v>
      </c>
      <c r="J10" s="279" t="s">
        <v>2661</v>
      </c>
      <c r="K10" s="280" t="n">
        <v>44378</v>
      </c>
      <c r="L10" s="280" t="n">
        <v>44392</v>
      </c>
      <c r="M10" s="278" t="s">
        <v>2603</v>
      </c>
      <c r="N10" s="278" t="s">
        <v>236</v>
      </c>
      <c r="O10" s="279" t="s">
        <v>2605</v>
      </c>
      <c r="P10" s="278" t="s">
        <v>2606</v>
      </c>
      <c r="Q10" s="278" t="s">
        <v>2662</v>
      </c>
      <c r="R10" s="278" t="s">
        <v>2663</v>
      </c>
      <c r="S10" s="278" t="s">
        <v>201</v>
      </c>
      <c r="T10" s="278" t="s">
        <v>2609</v>
      </c>
      <c r="U10" s="278" t="s">
        <v>90</v>
      </c>
      <c r="V10" s="278" t="s">
        <v>2610</v>
      </c>
      <c r="W10" s="278" t="s">
        <v>2664</v>
      </c>
      <c r="X10" s="278" t="s">
        <v>2621</v>
      </c>
      <c r="Y10" s="278" t="s">
        <v>89</v>
      </c>
      <c r="Z10" s="279" t="n">
        <v>343</v>
      </c>
      <c r="AA10" s="279" t="n">
        <v>49</v>
      </c>
      <c r="AB10" s="279" t="n">
        <f aca="false">Z10*AA10</f>
        <v>16807</v>
      </c>
      <c r="AC10" s="279" t="s">
        <v>2665</v>
      </c>
      <c r="AD10" s="278" t="n">
        <v>6403911100</v>
      </c>
      <c r="AE10" s="279" t="n">
        <v>109.25</v>
      </c>
      <c r="AF10" s="279" t="n">
        <v>428.75</v>
      </c>
      <c r="AG10" s="279" t="n">
        <v>3468.9991</v>
      </c>
      <c r="AH10" s="278" t="s">
        <v>2568</v>
      </c>
      <c r="AI10" s="282" t="n">
        <v>44389</v>
      </c>
      <c r="AJ10" s="282" t="n">
        <v>44436</v>
      </c>
      <c r="AK10" s="282" t="n">
        <v>44443</v>
      </c>
      <c r="AL10" s="282" t="n">
        <v>44468</v>
      </c>
      <c r="AM10" s="0" t="s">
        <v>2541</v>
      </c>
      <c r="AN10" s="0" t="s">
        <v>2544</v>
      </c>
    </row>
    <row r="11" customFormat="false" ht="58.15" hidden="true" customHeight="false" outlineLevel="0" collapsed="false">
      <c r="A11" s="277" t="n">
        <v>44298</v>
      </c>
      <c r="B11" s="278" t="n">
        <v>80135124</v>
      </c>
      <c r="C11" s="279" t="s">
        <v>2599</v>
      </c>
      <c r="D11" s="279" t="n">
        <v>1116101</v>
      </c>
      <c r="E11" s="279" t="s">
        <v>2600</v>
      </c>
      <c r="F11" s="279" t="s">
        <v>2623</v>
      </c>
      <c r="G11" s="279" t="n">
        <v>258</v>
      </c>
      <c r="H11" s="279" t="n">
        <v>49</v>
      </c>
      <c r="I11" s="279" t="n">
        <v>12642</v>
      </c>
      <c r="J11" s="279" t="s">
        <v>2661</v>
      </c>
      <c r="K11" s="280" t="n">
        <v>44378</v>
      </c>
      <c r="L11" s="280" t="n">
        <v>44392</v>
      </c>
      <c r="M11" s="278" t="s">
        <v>2603</v>
      </c>
      <c r="N11" s="278" t="s">
        <v>2624</v>
      </c>
      <c r="O11" s="279" t="s">
        <v>2605</v>
      </c>
      <c r="P11" s="278" t="s">
        <v>2606</v>
      </c>
      <c r="Q11" s="278" t="s">
        <v>2666</v>
      </c>
      <c r="R11" s="278" t="s">
        <v>2667</v>
      </c>
      <c r="S11" s="278" t="s">
        <v>201</v>
      </c>
      <c r="T11" s="278" t="s">
        <v>2609</v>
      </c>
      <c r="U11" s="278" t="s">
        <v>90</v>
      </c>
      <c r="V11" s="278" t="s">
        <v>2610</v>
      </c>
      <c r="W11" s="278" t="s">
        <v>2664</v>
      </c>
      <c r="X11" s="278" t="s">
        <v>2621</v>
      </c>
      <c r="Y11" s="278" t="s">
        <v>89</v>
      </c>
      <c r="Z11" s="279" t="n">
        <v>258</v>
      </c>
      <c r="AA11" s="279" t="n">
        <v>49</v>
      </c>
      <c r="AB11" s="279" t="n">
        <f aca="false">Z11*AA11</f>
        <v>12642</v>
      </c>
      <c r="AC11" s="279" t="s">
        <v>2665</v>
      </c>
      <c r="AD11" s="278" t="n">
        <v>6403911100</v>
      </c>
      <c r="AE11" s="279" t="n">
        <v>82.17</v>
      </c>
      <c r="AF11" s="279" t="n">
        <v>322.5</v>
      </c>
      <c r="AG11" s="279" t="n">
        <v>2609.3346</v>
      </c>
      <c r="AH11" s="278" t="s">
        <v>2568</v>
      </c>
      <c r="AI11" s="282" t="n">
        <v>44389</v>
      </c>
      <c r="AJ11" s="282" t="n">
        <v>44436</v>
      </c>
      <c r="AK11" s="282" t="n">
        <v>44443</v>
      </c>
      <c r="AL11" s="282" t="n">
        <v>44468</v>
      </c>
      <c r="AM11" s="0" t="s">
        <v>2541</v>
      </c>
      <c r="AN11" s="0" t="s">
        <v>2544</v>
      </c>
    </row>
    <row r="12" customFormat="false" ht="103.9" hidden="true" customHeight="false" outlineLevel="0" collapsed="false">
      <c r="A12" s="277" t="n">
        <v>44298</v>
      </c>
      <c r="B12" s="278" t="n">
        <v>80135124</v>
      </c>
      <c r="C12" s="279" t="s">
        <v>2668</v>
      </c>
      <c r="D12" s="279" t="n">
        <v>1120847</v>
      </c>
      <c r="E12" s="279" t="s">
        <v>2600</v>
      </c>
      <c r="F12" s="279" t="s">
        <v>2251</v>
      </c>
      <c r="G12" s="279" t="n">
        <v>402</v>
      </c>
      <c r="H12" s="279" t="n">
        <v>63</v>
      </c>
      <c r="I12" s="279" t="n">
        <v>25326</v>
      </c>
      <c r="J12" s="279" t="s">
        <v>2669</v>
      </c>
      <c r="K12" s="280" t="n">
        <v>44378</v>
      </c>
      <c r="L12" s="280" t="n">
        <v>44392</v>
      </c>
      <c r="M12" s="278" t="s">
        <v>2670</v>
      </c>
      <c r="N12" s="278" t="s">
        <v>236</v>
      </c>
      <c r="O12" s="279" t="s">
        <v>2605</v>
      </c>
      <c r="P12" s="278" t="s">
        <v>2606</v>
      </c>
      <c r="Q12" s="278" t="s">
        <v>2671</v>
      </c>
      <c r="R12" s="278" t="s">
        <v>2672</v>
      </c>
      <c r="S12" s="278" t="s">
        <v>975</v>
      </c>
      <c r="T12" s="278" t="s">
        <v>2609</v>
      </c>
      <c r="U12" s="278" t="s">
        <v>90</v>
      </c>
      <c r="V12" s="278" t="s">
        <v>2610</v>
      </c>
      <c r="W12" s="278" t="s">
        <v>2673</v>
      </c>
      <c r="X12" s="278" t="s">
        <v>2674</v>
      </c>
      <c r="Y12" s="278" t="s">
        <v>480</v>
      </c>
      <c r="Z12" s="279" t="n">
        <v>402</v>
      </c>
      <c r="AA12" s="279" t="n">
        <v>63</v>
      </c>
      <c r="AB12" s="279" t="n">
        <f aca="false">Z12*AA12</f>
        <v>25326</v>
      </c>
      <c r="AC12" s="279" t="s">
        <v>2675</v>
      </c>
      <c r="AD12" s="278" t="n">
        <v>6403911100</v>
      </c>
      <c r="AE12" s="279" t="n">
        <v>164.62</v>
      </c>
      <c r="AF12" s="279" t="n">
        <v>502.5</v>
      </c>
      <c r="AG12" s="279" t="n">
        <v>5198.6238</v>
      </c>
      <c r="AH12" s="278" t="s">
        <v>2568</v>
      </c>
      <c r="AI12" s="282" t="n">
        <v>44389</v>
      </c>
      <c r="AJ12" s="282" t="n">
        <v>44436</v>
      </c>
      <c r="AK12" s="282" t="n">
        <v>44443</v>
      </c>
      <c r="AL12" s="282" t="n">
        <v>44468</v>
      </c>
      <c r="AM12" s="0" t="s">
        <v>2541</v>
      </c>
      <c r="AN12" s="0" t="s">
        <v>2544</v>
      </c>
    </row>
    <row r="13" customFormat="false" ht="103.9" hidden="true" customHeight="false" outlineLevel="0" collapsed="false">
      <c r="A13" s="277" t="n">
        <v>44298</v>
      </c>
      <c r="B13" s="278" t="n">
        <v>80135124</v>
      </c>
      <c r="C13" s="279" t="s">
        <v>2668</v>
      </c>
      <c r="D13" s="279" t="n">
        <v>1120847</v>
      </c>
      <c r="E13" s="279" t="s">
        <v>2600</v>
      </c>
      <c r="F13" s="279" t="s">
        <v>2676</v>
      </c>
      <c r="G13" s="279" t="n">
        <v>142</v>
      </c>
      <c r="H13" s="279" t="n">
        <v>66.5</v>
      </c>
      <c r="I13" s="279" t="n">
        <v>9443</v>
      </c>
      <c r="J13" s="279" t="s">
        <v>2669</v>
      </c>
      <c r="K13" s="280" t="n">
        <v>44378</v>
      </c>
      <c r="L13" s="280" t="n">
        <v>44392</v>
      </c>
      <c r="M13" s="278" t="s">
        <v>2670</v>
      </c>
      <c r="N13" s="278" t="s">
        <v>2676</v>
      </c>
      <c r="O13" s="279" t="s">
        <v>2605</v>
      </c>
      <c r="P13" s="278" t="s">
        <v>2606</v>
      </c>
      <c r="Q13" s="278" t="s">
        <v>2677</v>
      </c>
      <c r="R13" s="278" t="s">
        <v>2678</v>
      </c>
      <c r="S13" s="278" t="s">
        <v>975</v>
      </c>
      <c r="T13" s="278" t="s">
        <v>2609</v>
      </c>
      <c r="U13" s="278" t="s">
        <v>90</v>
      </c>
      <c r="V13" s="278" t="s">
        <v>2610</v>
      </c>
      <c r="W13" s="278" t="s">
        <v>2673</v>
      </c>
      <c r="X13" s="278" t="s">
        <v>2674</v>
      </c>
      <c r="Y13" s="278" t="s">
        <v>480</v>
      </c>
      <c r="Z13" s="279" t="n">
        <v>142</v>
      </c>
      <c r="AA13" s="279" t="n">
        <v>66.5</v>
      </c>
      <c r="AB13" s="279" t="n">
        <f aca="false">Z13*AA13</f>
        <v>9443</v>
      </c>
      <c r="AC13" s="279" t="s">
        <v>2675</v>
      </c>
      <c r="AD13" s="278" t="n">
        <v>6403911100</v>
      </c>
      <c r="AE13" s="279" t="n">
        <v>61.38</v>
      </c>
      <c r="AF13" s="279" t="n">
        <v>177.5</v>
      </c>
      <c r="AG13" s="279" t="n">
        <v>1936.3759</v>
      </c>
      <c r="AH13" s="278" t="s">
        <v>2568</v>
      </c>
      <c r="AI13" s="282" t="n">
        <v>44389</v>
      </c>
      <c r="AJ13" s="282" t="n">
        <v>44436</v>
      </c>
      <c r="AK13" s="282" t="n">
        <v>44443</v>
      </c>
      <c r="AL13" s="282" t="n">
        <v>44468</v>
      </c>
      <c r="AM13" s="0" t="s">
        <v>2541</v>
      </c>
      <c r="AN13" s="0" t="s">
        <v>2544</v>
      </c>
    </row>
    <row r="14" customFormat="false" ht="103.9" hidden="true" customHeight="false" outlineLevel="0" collapsed="false">
      <c r="A14" s="277" t="n">
        <v>44298</v>
      </c>
      <c r="B14" s="278" t="n">
        <v>80135124</v>
      </c>
      <c r="C14" s="279" t="s">
        <v>2679</v>
      </c>
      <c r="D14" s="279" t="n">
        <v>1120849</v>
      </c>
      <c r="E14" s="279" t="s">
        <v>2600</v>
      </c>
      <c r="F14" s="279" t="s">
        <v>2251</v>
      </c>
      <c r="G14" s="279" t="n">
        <v>852</v>
      </c>
      <c r="H14" s="279" t="n">
        <v>58</v>
      </c>
      <c r="I14" s="279" t="n">
        <v>49416</v>
      </c>
      <c r="J14" s="279" t="s">
        <v>2680</v>
      </c>
      <c r="K14" s="280" t="n">
        <v>44378</v>
      </c>
      <c r="L14" s="280" t="n">
        <v>44392</v>
      </c>
      <c r="M14" s="278" t="s">
        <v>2681</v>
      </c>
      <c r="N14" s="278" t="s">
        <v>236</v>
      </c>
      <c r="O14" s="279" t="s">
        <v>2605</v>
      </c>
      <c r="P14" s="278" t="s">
        <v>2606</v>
      </c>
      <c r="Q14" s="278" t="s">
        <v>2682</v>
      </c>
      <c r="R14" s="278" t="s">
        <v>2683</v>
      </c>
      <c r="S14" s="278" t="s">
        <v>975</v>
      </c>
      <c r="T14" s="278" t="s">
        <v>2609</v>
      </c>
      <c r="U14" s="278" t="s">
        <v>90</v>
      </c>
      <c r="V14" s="278" t="s">
        <v>2610</v>
      </c>
      <c r="W14" s="278" t="s">
        <v>2684</v>
      </c>
      <c r="X14" s="278" t="s">
        <v>2685</v>
      </c>
      <c r="Y14" s="278" t="s">
        <v>480</v>
      </c>
      <c r="Z14" s="279" t="n">
        <v>852</v>
      </c>
      <c r="AA14" s="279" t="n">
        <v>58</v>
      </c>
      <c r="AB14" s="279" t="n">
        <f aca="false">Z14*AA14</f>
        <v>49416</v>
      </c>
      <c r="AC14" s="279" t="s">
        <v>2675</v>
      </c>
      <c r="AD14" s="278" t="n">
        <v>6403911100</v>
      </c>
      <c r="AE14" s="279" t="n">
        <v>321.2</v>
      </c>
      <c r="AF14" s="279" t="n">
        <v>1065</v>
      </c>
      <c r="AG14" s="279" t="n">
        <v>10160.441</v>
      </c>
      <c r="AH14" s="278" t="s">
        <v>2568</v>
      </c>
      <c r="AI14" s="282" t="n">
        <v>44389</v>
      </c>
      <c r="AJ14" s="282" t="n">
        <v>44436</v>
      </c>
      <c r="AK14" s="282" t="n">
        <v>44443</v>
      </c>
      <c r="AL14" s="282" t="n">
        <v>44468</v>
      </c>
      <c r="AM14" s="0" t="s">
        <v>2541</v>
      </c>
      <c r="AN14" s="0" t="s">
        <v>2544</v>
      </c>
    </row>
    <row r="15" customFormat="false" ht="103.9" hidden="true" customHeight="false" outlineLevel="0" collapsed="false">
      <c r="A15" s="277" t="n">
        <v>44298</v>
      </c>
      <c r="B15" s="278" t="n">
        <v>80135124</v>
      </c>
      <c r="C15" s="279" t="s">
        <v>2679</v>
      </c>
      <c r="D15" s="279" t="n">
        <v>1120849</v>
      </c>
      <c r="E15" s="279" t="s">
        <v>2600</v>
      </c>
      <c r="F15" s="279" t="s">
        <v>2623</v>
      </c>
      <c r="G15" s="279" t="n">
        <v>322</v>
      </c>
      <c r="H15" s="279" t="n">
        <v>58</v>
      </c>
      <c r="I15" s="279" t="n">
        <v>18676</v>
      </c>
      <c r="J15" s="279" t="s">
        <v>2680</v>
      </c>
      <c r="K15" s="280" t="n">
        <v>44378</v>
      </c>
      <c r="L15" s="280" t="n">
        <v>44392</v>
      </c>
      <c r="M15" s="278" t="s">
        <v>2681</v>
      </c>
      <c r="N15" s="278" t="s">
        <v>2624</v>
      </c>
      <c r="O15" s="279" t="s">
        <v>2605</v>
      </c>
      <c r="P15" s="278" t="s">
        <v>2606</v>
      </c>
      <c r="Q15" s="278" t="s">
        <v>2686</v>
      </c>
      <c r="R15" s="278" t="s">
        <v>2687</v>
      </c>
      <c r="S15" s="278" t="s">
        <v>975</v>
      </c>
      <c r="T15" s="278" t="s">
        <v>2609</v>
      </c>
      <c r="U15" s="278" t="s">
        <v>90</v>
      </c>
      <c r="V15" s="278" t="s">
        <v>2610</v>
      </c>
      <c r="W15" s="278" t="s">
        <v>2684</v>
      </c>
      <c r="X15" s="278" t="s">
        <v>2685</v>
      </c>
      <c r="Y15" s="278" t="s">
        <v>480</v>
      </c>
      <c r="Z15" s="279" t="n">
        <v>322</v>
      </c>
      <c r="AA15" s="279" t="n">
        <v>58</v>
      </c>
      <c r="AB15" s="279" t="n">
        <f aca="false">Z15*AA15</f>
        <v>18676</v>
      </c>
      <c r="AC15" s="279" t="s">
        <v>2675</v>
      </c>
      <c r="AD15" s="278" t="n">
        <v>6403911100</v>
      </c>
      <c r="AE15" s="279" t="n">
        <v>121.39</v>
      </c>
      <c r="AF15" s="279" t="n">
        <v>402.5</v>
      </c>
      <c r="AG15" s="279" t="n">
        <v>3839.9788</v>
      </c>
      <c r="AH15" s="278" t="s">
        <v>2568</v>
      </c>
      <c r="AI15" s="282" t="n">
        <v>44389</v>
      </c>
      <c r="AJ15" s="282" t="n">
        <v>44436</v>
      </c>
      <c r="AK15" s="282" t="n">
        <v>44443</v>
      </c>
      <c r="AL15" s="282" t="n">
        <v>44468</v>
      </c>
      <c r="AM15" s="0" t="s">
        <v>2541</v>
      </c>
      <c r="AN15" s="0" t="s">
        <v>2544</v>
      </c>
    </row>
    <row r="16" customFormat="false" ht="103.9" hidden="true" customHeight="false" outlineLevel="0" collapsed="false">
      <c r="A16" s="277" t="n">
        <v>44298</v>
      </c>
      <c r="B16" s="278" t="n">
        <v>80135124</v>
      </c>
      <c r="C16" s="279" t="s">
        <v>2679</v>
      </c>
      <c r="D16" s="279" t="n">
        <v>1120849</v>
      </c>
      <c r="E16" s="279" t="s">
        <v>2600</v>
      </c>
      <c r="F16" s="279" t="s">
        <v>2676</v>
      </c>
      <c r="G16" s="279" t="n">
        <v>240</v>
      </c>
      <c r="H16" s="279" t="n">
        <v>58</v>
      </c>
      <c r="I16" s="279" t="n">
        <v>13920</v>
      </c>
      <c r="J16" s="279" t="s">
        <v>2680</v>
      </c>
      <c r="K16" s="280" t="n">
        <v>44378</v>
      </c>
      <c r="L16" s="280" t="n">
        <v>44392</v>
      </c>
      <c r="M16" s="278" t="s">
        <v>2681</v>
      </c>
      <c r="N16" s="278" t="s">
        <v>2676</v>
      </c>
      <c r="O16" s="279" t="s">
        <v>2605</v>
      </c>
      <c r="P16" s="278" t="s">
        <v>2606</v>
      </c>
      <c r="Q16" s="278" t="s">
        <v>2688</v>
      </c>
      <c r="R16" s="278" t="s">
        <v>2689</v>
      </c>
      <c r="S16" s="278" t="s">
        <v>975</v>
      </c>
      <c r="T16" s="278" t="s">
        <v>2609</v>
      </c>
      <c r="U16" s="278" t="s">
        <v>90</v>
      </c>
      <c r="V16" s="278" t="s">
        <v>2610</v>
      </c>
      <c r="W16" s="278" t="s">
        <v>2684</v>
      </c>
      <c r="X16" s="278" t="s">
        <v>2685</v>
      </c>
      <c r="Y16" s="278" t="s">
        <v>480</v>
      </c>
      <c r="Z16" s="279" t="n">
        <v>240</v>
      </c>
      <c r="AA16" s="279" t="n">
        <v>58</v>
      </c>
      <c r="AB16" s="279" t="n">
        <f aca="false">Z16*AA16</f>
        <v>13920</v>
      </c>
      <c r="AC16" s="279" t="s">
        <v>2675</v>
      </c>
      <c r="AD16" s="278" t="n">
        <v>6403911100</v>
      </c>
      <c r="AE16" s="279" t="n">
        <v>90.48</v>
      </c>
      <c r="AF16" s="279" t="n">
        <v>300</v>
      </c>
      <c r="AG16" s="279" t="n">
        <v>2862.096</v>
      </c>
      <c r="AH16" s="278" t="s">
        <v>2568</v>
      </c>
      <c r="AI16" s="282" t="n">
        <v>44389</v>
      </c>
      <c r="AJ16" s="282" t="n">
        <v>44436</v>
      </c>
      <c r="AK16" s="282" t="n">
        <v>44443</v>
      </c>
      <c r="AL16" s="282" t="n">
        <v>44468</v>
      </c>
      <c r="AM16" s="0" t="s">
        <v>2541</v>
      </c>
      <c r="AN16" s="0" t="s">
        <v>2544</v>
      </c>
    </row>
    <row r="17" customFormat="false" ht="46.9" hidden="true" customHeight="false" outlineLevel="0" collapsed="false">
      <c r="A17" s="277" t="n">
        <v>44298</v>
      </c>
      <c r="B17" s="278" t="n">
        <v>80120460</v>
      </c>
      <c r="C17" s="279" t="s">
        <v>2690</v>
      </c>
      <c r="D17" s="279" t="n">
        <v>1016222</v>
      </c>
      <c r="E17" s="279" t="s">
        <v>2600</v>
      </c>
      <c r="F17" s="279" t="s">
        <v>2251</v>
      </c>
      <c r="G17" s="279" t="n">
        <v>2687</v>
      </c>
      <c r="H17" s="279" t="n">
        <v>39</v>
      </c>
      <c r="I17" s="279" t="n">
        <v>104793</v>
      </c>
      <c r="J17" s="279" t="s">
        <v>2691</v>
      </c>
      <c r="K17" s="280" t="n">
        <v>44317</v>
      </c>
      <c r="L17" s="280" t="n">
        <v>44331</v>
      </c>
      <c r="M17" s="278" t="s">
        <v>2692</v>
      </c>
      <c r="N17" s="278" t="s">
        <v>236</v>
      </c>
      <c r="O17" s="279" t="s">
        <v>2605</v>
      </c>
      <c r="P17" s="278" t="s">
        <v>2606</v>
      </c>
      <c r="Q17" s="278" t="s">
        <v>2693</v>
      </c>
      <c r="R17" s="278" t="s">
        <v>2694</v>
      </c>
      <c r="S17" s="278" t="s">
        <v>201</v>
      </c>
      <c r="T17" s="278" t="s">
        <v>2609</v>
      </c>
      <c r="U17" s="278" t="s">
        <v>90</v>
      </c>
      <c r="V17" s="278" t="s">
        <v>2610</v>
      </c>
      <c r="W17" s="278" t="s">
        <v>110</v>
      </c>
      <c r="X17" s="278" t="s">
        <v>110</v>
      </c>
      <c r="Y17" s="278" t="s">
        <v>480</v>
      </c>
      <c r="Z17" s="279" t="n">
        <v>2687</v>
      </c>
      <c r="AA17" s="279" t="n">
        <v>39</v>
      </c>
      <c r="AB17" s="279" t="n">
        <f aca="false">Z17*AA17</f>
        <v>104793</v>
      </c>
      <c r="AC17" s="279" t="s">
        <v>1562</v>
      </c>
      <c r="AD17" s="278" t="n">
        <v>6403911100</v>
      </c>
      <c r="AE17" s="279" t="n">
        <v>681.15</v>
      </c>
      <c r="AF17" s="279" t="n">
        <v>3358.75</v>
      </c>
      <c r="AG17" s="279" t="n">
        <v>21766.581</v>
      </c>
      <c r="AH17" s="279" t="s">
        <v>2546</v>
      </c>
      <c r="AI17" s="282" t="n">
        <v>44334</v>
      </c>
      <c r="AJ17" s="282" t="n">
        <v>44386</v>
      </c>
      <c r="AK17" s="282" t="n">
        <v>44400</v>
      </c>
      <c r="AL17" s="282" t="n">
        <v>44414</v>
      </c>
      <c r="AN17" s="0" t="s">
        <v>2544</v>
      </c>
    </row>
    <row r="18" customFormat="false" ht="84" hidden="true" customHeight="false" outlineLevel="0" collapsed="false">
      <c r="A18" s="277" t="n">
        <v>44298</v>
      </c>
      <c r="B18" s="278" t="n">
        <v>80120460</v>
      </c>
      <c r="C18" s="279" t="s">
        <v>2690</v>
      </c>
      <c r="D18" s="279" t="n">
        <v>1016222</v>
      </c>
      <c r="E18" s="279" t="s">
        <v>2600</v>
      </c>
      <c r="F18" s="279" t="s">
        <v>2623</v>
      </c>
      <c r="G18" s="279" t="n">
        <v>1470</v>
      </c>
      <c r="H18" s="279" t="n">
        <v>39</v>
      </c>
      <c r="I18" s="279" t="n">
        <v>57330</v>
      </c>
      <c r="J18" s="279" t="s">
        <v>2695</v>
      </c>
      <c r="K18" s="280" t="n">
        <v>44317</v>
      </c>
      <c r="L18" s="280" t="n">
        <v>44331</v>
      </c>
      <c r="M18" s="278" t="s">
        <v>2692</v>
      </c>
      <c r="N18" s="278" t="s">
        <v>2624</v>
      </c>
      <c r="O18" s="279" t="s">
        <v>2696</v>
      </c>
      <c r="P18" s="278" t="s">
        <v>2697</v>
      </c>
      <c r="Q18" s="278" t="s">
        <v>2698</v>
      </c>
      <c r="R18" s="278" t="s">
        <v>2699</v>
      </c>
      <c r="S18" s="278" t="s">
        <v>201</v>
      </c>
      <c r="T18" s="278" t="s">
        <v>2609</v>
      </c>
      <c r="U18" s="278" t="s">
        <v>976</v>
      </c>
      <c r="V18" s="278" t="s">
        <v>2700</v>
      </c>
      <c r="W18" s="278" t="s">
        <v>110</v>
      </c>
      <c r="X18" s="278" t="s">
        <v>110</v>
      </c>
      <c r="Y18" s="278" t="s">
        <v>480</v>
      </c>
      <c r="Z18" s="279" t="n">
        <v>1470</v>
      </c>
      <c r="AA18" s="279" t="n">
        <v>39</v>
      </c>
      <c r="AB18" s="279" t="n">
        <f aca="false">Z18*AA18</f>
        <v>57330</v>
      </c>
      <c r="AC18" s="279" t="s">
        <v>1562</v>
      </c>
      <c r="AD18" s="278" t="n">
        <v>6403911100</v>
      </c>
      <c r="AE18" s="279" t="n">
        <v>372.65</v>
      </c>
      <c r="AF18" s="279" t="n">
        <v>1837.5</v>
      </c>
      <c r="AG18" s="279" t="n">
        <v>11908.029</v>
      </c>
      <c r="AH18" s="279" t="s">
        <v>2548</v>
      </c>
      <c r="AI18" s="282" t="n">
        <v>44350</v>
      </c>
      <c r="AJ18" s="247" t="n">
        <v>44405</v>
      </c>
      <c r="AK18" s="282" t="n">
        <v>44384</v>
      </c>
      <c r="AL18" s="282" t="n">
        <v>44418</v>
      </c>
      <c r="AM18" s="0" t="s">
        <v>2550</v>
      </c>
      <c r="AN18" s="0" t="s">
        <v>2549</v>
      </c>
    </row>
    <row r="19" customFormat="false" ht="84" hidden="true" customHeight="false" outlineLevel="0" collapsed="false">
      <c r="A19" s="277" t="n">
        <v>44298</v>
      </c>
      <c r="B19" s="278" t="n">
        <v>80120460</v>
      </c>
      <c r="C19" s="279" t="s">
        <v>2690</v>
      </c>
      <c r="D19" s="279" t="n">
        <v>1016222</v>
      </c>
      <c r="E19" s="279" t="s">
        <v>2600</v>
      </c>
      <c r="F19" s="279" t="s">
        <v>2701</v>
      </c>
      <c r="G19" s="279" t="n">
        <v>717</v>
      </c>
      <c r="H19" s="279" t="n">
        <v>39</v>
      </c>
      <c r="I19" s="279" t="n">
        <v>27963</v>
      </c>
      <c r="J19" s="279" t="s">
        <v>2695</v>
      </c>
      <c r="K19" s="280" t="n">
        <v>44317</v>
      </c>
      <c r="L19" s="280" t="n">
        <v>44331</v>
      </c>
      <c r="M19" s="278" t="s">
        <v>2692</v>
      </c>
      <c r="N19" s="278" t="s">
        <v>2701</v>
      </c>
      <c r="O19" s="279" t="s">
        <v>2696</v>
      </c>
      <c r="P19" s="278" t="s">
        <v>2697</v>
      </c>
      <c r="Q19" s="278" t="s">
        <v>2702</v>
      </c>
      <c r="R19" s="278" t="s">
        <v>2703</v>
      </c>
      <c r="S19" s="278" t="s">
        <v>201</v>
      </c>
      <c r="T19" s="278" t="s">
        <v>2609</v>
      </c>
      <c r="U19" s="278" t="s">
        <v>976</v>
      </c>
      <c r="V19" s="278" t="s">
        <v>2700</v>
      </c>
      <c r="W19" s="278" t="s">
        <v>110</v>
      </c>
      <c r="X19" s="278" t="s">
        <v>110</v>
      </c>
      <c r="Y19" s="278" t="s">
        <v>480</v>
      </c>
      <c r="Z19" s="279" t="n">
        <v>717</v>
      </c>
      <c r="AA19" s="279" t="n">
        <v>39</v>
      </c>
      <c r="AB19" s="279" t="n">
        <f aca="false">Z19*AA19</f>
        <v>27963</v>
      </c>
      <c r="AC19" s="279" t="s">
        <v>1562</v>
      </c>
      <c r="AD19" s="278" t="n">
        <v>6403911100</v>
      </c>
      <c r="AE19" s="279" t="n">
        <v>181.76</v>
      </c>
      <c r="AF19" s="279" t="n">
        <v>896.25</v>
      </c>
      <c r="AG19" s="279" t="n">
        <v>5808.2019</v>
      </c>
      <c r="AH19" s="279" t="s">
        <v>2548</v>
      </c>
      <c r="AI19" s="282" t="n">
        <v>44350</v>
      </c>
      <c r="AJ19" s="247" t="n">
        <v>44405</v>
      </c>
      <c r="AK19" s="282" t="n">
        <v>44384</v>
      </c>
      <c r="AL19" s="282" t="n">
        <v>44418</v>
      </c>
      <c r="AM19" s="0" t="s">
        <v>2550</v>
      </c>
      <c r="AN19" s="0" t="s">
        <v>2549</v>
      </c>
    </row>
    <row r="20" customFormat="false" ht="46.9" hidden="true" customHeight="false" outlineLevel="0" collapsed="false">
      <c r="A20" s="277" t="n">
        <v>44298</v>
      </c>
      <c r="B20" s="278" t="n">
        <v>80120460</v>
      </c>
      <c r="C20" s="279" t="s">
        <v>2704</v>
      </c>
      <c r="D20" s="279" t="n">
        <v>1016223</v>
      </c>
      <c r="E20" s="279" t="s">
        <v>2600</v>
      </c>
      <c r="F20" s="279" t="s">
        <v>2251</v>
      </c>
      <c r="G20" s="279" t="n">
        <v>845</v>
      </c>
      <c r="H20" s="279" t="n">
        <v>47</v>
      </c>
      <c r="I20" s="279" t="n">
        <v>39715</v>
      </c>
      <c r="J20" s="279" t="s">
        <v>2705</v>
      </c>
      <c r="K20" s="280" t="n">
        <v>44317</v>
      </c>
      <c r="L20" s="280" t="n">
        <v>44331</v>
      </c>
      <c r="M20" s="278" t="s">
        <v>2706</v>
      </c>
      <c r="N20" s="278" t="s">
        <v>236</v>
      </c>
      <c r="O20" s="279" t="s">
        <v>2707</v>
      </c>
      <c r="P20" s="278" t="s">
        <v>2708</v>
      </c>
      <c r="Q20" s="278" t="s">
        <v>2709</v>
      </c>
      <c r="R20" s="278" t="s">
        <v>2710</v>
      </c>
      <c r="S20" s="278" t="s">
        <v>201</v>
      </c>
      <c r="T20" s="278" t="s">
        <v>2619</v>
      </c>
      <c r="U20" s="278" t="s">
        <v>2711</v>
      </c>
      <c r="V20" s="278" t="s">
        <v>2712</v>
      </c>
      <c r="W20" s="278" t="s">
        <v>110</v>
      </c>
      <c r="X20" s="278" t="s">
        <v>110</v>
      </c>
      <c r="Y20" s="278" t="s">
        <v>480</v>
      </c>
      <c r="Z20" s="279" t="n">
        <v>845</v>
      </c>
      <c r="AA20" s="279" t="n">
        <v>47</v>
      </c>
      <c r="AB20" s="279" t="n">
        <f aca="false">Z20*AA20</f>
        <v>39715</v>
      </c>
      <c r="AC20" s="279" t="s">
        <v>1562</v>
      </c>
      <c r="AD20" s="278" t="n">
        <v>6403919100</v>
      </c>
      <c r="AE20" s="279" t="n">
        <v>258.15</v>
      </c>
      <c r="AF20" s="279" t="n">
        <v>1267.5</v>
      </c>
      <c r="AG20" s="279" t="n">
        <v>8248.1295</v>
      </c>
      <c r="AH20" s="278" t="s">
        <v>2553</v>
      </c>
      <c r="AI20" s="282" t="n">
        <v>44358</v>
      </c>
      <c r="AJ20" s="282" t="n">
        <v>44406</v>
      </c>
      <c r="AK20" s="282" t="n">
        <v>44405</v>
      </c>
      <c r="AL20" s="282" t="n">
        <v>44424</v>
      </c>
      <c r="AM20" s="0" t="s">
        <v>2541</v>
      </c>
      <c r="AN20" s="0" t="s">
        <v>2536</v>
      </c>
    </row>
    <row r="21" customFormat="false" ht="46.9" hidden="true" customHeight="false" outlineLevel="0" collapsed="false">
      <c r="A21" s="277" t="n">
        <v>44298</v>
      </c>
      <c r="B21" s="278" t="n">
        <v>80120460</v>
      </c>
      <c r="C21" s="279" t="s">
        <v>2704</v>
      </c>
      <c r="D21" s="279" t="n">
        <v>1016223</v>
      </c>
      <c r="E21" s="279" t="s">
        <v>2600</v>
      </c>
      <c r="F21" s="279" t="s">
        <v>2623</v>
      </c>
      <c r="G21" s="279" t="n">
        <v>353</v>
      </c>
      <c r="H21" s="279" t="n">
        <v>47</v>
      </c>
      <c r="I21" s="279" t="n">
        <v>16591</v>
      </c>
      <c r="J21" s="279" t="s">
        <v>2713</v>
      </c>
      <c r="K21" s="280" t="n">
        <v>44317</v>
      </c>
      <c r="L21" s="280" t="n">
        <v>44331</v>
      </c>
      <c r="M21" s="278" t="s">
        <v>2706</v>
      </c>
      <c r="N21" s="278" t="s">
        <v>2624</v>
      </c>
      <c r="O21" s="279" t="s">
        <v>2605</v>
      </c>
      <c r="P21" s="278" t="s">
        <v>2606</v>
      </c>
      <c r="Q21" s="278" t="s">
        <v>2714</v>
      </c>
      <c r="R21" s="278" t="s">
        <v>2715</v>
      </c>
      <c r="S21" s="278" t="s">
        <v>201</v>
      </c>
      <c r="T21" s="278" t="s">
        <v>2609</v>
      </c>
      <c r="U21" s="278" t="s">
        <v>90</v>
      </c>
      <c r="V21" s="278" t="s">
        <v>2610</v>
      </c>
      <c r="W21" s="278" t="s">
        <v>110</v>
      </c>
      <c r="X21" s="278" t="s">
        <v>110</v>
      </c>
      <c r="Y21" s="278" t="s">
        <v>480</v>
      </c>
      <c r="Z21" s="279" t="n">
        <v>353</v>
      </c>
      <c r="AA21" s="279" t="n">
        <v>47</v>
      </c>
      <c r="AB21" s="279" t="n">
        <f aca="false">Z21*AA21</f>
        <v>16591</v>
      </c>
      <c r="AC21" s="279" t="s">
        <v>1562</v>
      </c>
      <c r="AD21" s="278" t="n">
        <v>6403911100</v>
      </c>
      <c r="AE21" s="279" t="n">
        <v>107.84</v>
      </c>
      <c r="AF21" s="279" t="n">
        <v>441.25</v>
      </c>
      <c r="AG21" s="279" t="n">
        <v>3428.0183</v>
      </c>
      <c r="AH21" s="279" t="s">
        <v>2546</v>
      </c>
      <c r="AI21" s="282" t="n">
        <v>44334</v>
      </c>
      <c r="AJ21" s="282" t="n">
        <v>44386</v>
      </c>
      <c r="AK21" s="282" t="n">
        <v>44400</v>
      </c>
      <c r="AL21" s="282" t="n">
        <v>44414</v>
      </c>
      <c r="AN21" s="0" t="s">
        <v>2544</v>
      </c>
    </row>
    <row r="22" customFormat="false" ht="46.9" hidden="true" customHeight="false" outlineLevel="0" collapsed="false">
      <c r="A22" s="277" t="n">
        <v>44298</v>
      </c>
      <c r="B22" s="278" t="n">
        <v>80120460</v>
      </c>
      <c r="C22" s="279" t="s">
        <v>2704</v>
      </c>
      <c r="D22" s="279" t="n">
        <v>1016223</v>
      </c>
      <c r="E22" s="279" t="s">
        <v>2600</v>
      </c>
      <c r="F22" s="279" t="s">
        <v>2716</v>
      </c>
      <c r="G22" s="279" t="n">
        <v>322</v>
      </c>
      <c r="H22" s="279" t="n">
        <v>47</v>
      </c>
      <c r="I22" s="279" t="n">
        <v>15134</v>
      </c>
      <c r="J22" s="279" t="s">
        <v>2713</v>
      </c>
      <c r="K22" s="280" t="n">
        <v>44346</v>
      </c>
      <c r="L22" s="280" t="n">
        <v>44360</v>
      </c>
      <c r="M22" s="278" t="s">
        <v>2706</v>
      </c>
      <c r="N22" s="278" t="s">
        <v>2717</v>
      </c>
      <c r="O22" s="279" t="s">
        <v>2605</v>
      </c>
      <c r="P22" s="278" t="s">
        <v>2606</v>
      </c>
      <c r="Q22" s="278" t="s">
        <v>2718</v>
      </c>
      <c r="R22" s="278" t="s">
        <v>2719</v>
      </c>
      <c r="S22" s="278" t="s">
        <v>201</v>
      </c>
      <c r="T22" s="278" t="s">
        <v>2609</v>
      </c>
      <c r="U22" s="278" t="s">
        <v>90</v>
      </c>
      <c r="V22" s="278" t="s">
        <v>2610</v>
      </c>
      <c r="W22" s="278" t="s">
        <v>110</v>
      </c>
      <c r="X22" s="278" t="s">
        <v>110</v>
      </c>
      <c r="Y22" s="278" t="s">
        <v>480</v>
      </c>
      <c r="Z22" s="279" t="n">
        <v>322</v>
      </c>
      <c r="AA22" s="279" t="n">
        <v>47</v>
      </c>
      <c r="AB22" s="279" t="n">
        <f aca="false">Z22*AA22</f>
        <v>15134</v>
      </c>
      <c r="AC22" s="279" t="s">
        <v>1562</v>
      </c>
      <c r="AD22" s="278" t="n">
        <v>6403911100</v>
      </c>
      <c r="AE22" s="279" t="n">
        <v>98.37</v>
      </c>
      <c r="AF22" s="279" t="n">
        <v>402.5</v>
      </c>
      <c r="AG22" s="279" t="n">
        <v>3126.9742</v>
      </c>
      <c r="AH22" s="278" t="s">
        <v>2563</v>
      </c>
      <c r="AI22" s="282" t="n">
        <v>44368</v>
      </c>
      <c r="AJ22" s="282" t="n">
        <v>44408</v>
      </c>
      <c r="AK22" s="282" t="n">
        <v>44438</v>
      </c>
      <c r="AL22" s="282" t="n">
        <v>44428</v>
      </c>
      <c r="AM22" s="0" t="s">
        <v>2541</v>
      </c>
      <c r="AN22" s="0" t="s">
        <v>2544</v>
      </c>
    </row>
    <row r="23" customFormat="false" ht="84" hidden="true" customHeight="false" outlineLevel="0" collapsed="false">
      <c r="A23" s="277" t="n">
        <v>44298</v>
      </c>
      <c r="B23" s="278" t="n">
        <v>80120460</v>
      </c>
      <c r="C23" s="279" t="s">
        <v>2720</v>
      </c>
      <c r="D23" s="279" t="n">
        <v>1016501</v>
      </c>
      <c r="E23" s="279" t="s">
        <v>2600</v>
      </c>
      <c r="F23" s="279" t="s">
        <v>2623</v>
      </c>
      <c r="G23" s="279" t="n">
        <v>144</v>
      </c>
      <c r="H23" s="279" t="n">
        <v>47</v>
      </c>
      <c r="I23" s="279" t="n">
        <v>6768</v>
      </c>
      <c r="J23" s="279" t="s">
        <v>2721</v>
      </c>
      <c r="K23" s="280" t="n">
        <v>44317</v>
      </c>
      <c r="L23" s="280" t="n">
        <v>44331</v>
      </c>
      <c r="M23" s="278" t="s">
        <v>2722</v>
      </c>
      <c r="N23" s="278" t="s">
        <v>2624</v>
      </c>
      <c r="O23" s="279" t="s">
        <v>2696</v>
      </c>
      <c r="P23" s="278" t="s">
        <v>2697</v>
      </c>
      <c r="Q23" s="278" t="s">
        <v>2723</v>
      </c>
      <c r="R23" s="278" t="s">
        <v>2724</v>
      </c>
      <c r="S23" s="278" t="s">
        <v>201</v>
      </c>
      <c r="T23" s="278" t="s">
        <v>2609</v>
      </c>
      <c r="U23" s="278" t="s">
        <v>976</v>
      </c>
      <c r="V23" s="278" t="s">
        <v>2700</v>
      </c>
      <c r="W23" s="278" t="s">
        <v>110</v>
      </c>
      <c r="X23" s="278" t="s">
        <v>110</v>
      </c>
      <c r="Y23" s="278" t="s">
        <v>480</v>
      </c>
      <c r="Z23" s="279" t="n">
        <v>144</v>
      </c>
      <c r="AA23" s="279" t="n">
        <v>47</v>
      </c>
      <c r="AB23" s="279" t="n">
        <f aca="false">Z23*AA23</f>
        <v>6768</v>
      </c>
      <c r="AC23" s="279" t="s">
        <v>207</v>
      </c>
      <c r="AD23" s="278" t="n">
        <v>6403911100</v>
      </c>
      <c r="AE23" s="279" t="n">
        <v>43.99</v>
      </c>
      <c r="AF23" s="279" t="n">
        <v>180</v>
      </c>
      <c r="AG23" s="279" t="n">
        <v>1398.3984</v>
      </c>
      <c r="AH23" s="279" t="s">
        <v>2548</v>
      </c>
      <c r="AI23" s="282" t="n">
        <v>44350</v>
      </c>
      <c r="AJ23" s="247" t="n">
        <v>44405</v>
      </c>
      <c r="AK23" s="282" t="n">
        <v>44384</v>
      </c>
      <c r="AL23" s="282" t="n">
        <v>44418</v>
      </c>
      <c r="AM23" s="0" t="s">
        <v>2550</v>
      </c>
      <c r="AN23" s="0" t="s">
        <v>2549</v>
      </c>
    </row>
    <row r="24" customFormat="false" ht="84" hidden="true" customHeight="false" outlineLevel="0" collapsed="false">
      <c r="A24" s="277" t="n">
        <v>44298</v>
      </c>
      <c r="B24" s="278" t="n">
        <v>80120460</v>
      </c>
      <c r="C24" s="279" t="s">
        <v>2720</v>
      </c>
      <c r="D24" s="279" t="n">
        <v>1016501</v>
      </c>
      <c r="E24" s="279" t="s">
        <v>2600</v>
      </c>
      <c r="F24" s="279" t="s">
        <v>2251</v>
      </c>
      <c r="G24" s="279" t="n">
        <v>516</v>
      </c>
      <c r="H24" s="279" t="n">
        <v>47</v>
      </c>
      <c r="I24" s="279" t="n">
        <v>24252</v>
      </c>
      <c r="J24" s="279" t="s">
        <v>2725</v>
      </c>
      <c r="K24" s="280" t="n">
        <v>44317</v>
      </c>
      <c r="L24" s="280" t="n">
        <v>44331</v>
      </c>
      <c r="M24" s="278" t="s">
        <v>2722</v>
      </c>
      <c r="N24" s="278" t="s">
        <v>236</v>
      </c>
      <c r="O24" s="279" t="s">
        <v>2696</v>
      </c>
      <c r="P24" s="278" t="s">
        <v>2697</v>
      </c>
      <c r="Q24" s="278" t="s">
        <v>2726</v>
      </c>
      <c r="R24" s="278" t="s">
        <v>2727</v>
      </c>
      <c r="S24" s="278" t="s">
        <v>201</v>
      </c>
      <c r="T24" s="278" t="s">
        <v>2609</v>
      </c>
      <c r="U24" s="278" t="s">
        <v>976</v>
      </c>
      <c r="V24" s="278" t="s">
        <v>2700</v>
      </c>
      <c r="W24" s="278" t="s">
        <v>110</v>
      </c>
      <c r="X24" s="278" t="s">
        <v>110</v>
      </c>
      <c r="Y24" s="278" t="s">
        <v>480</v>
      </c>
      <c r="Z24" s="279" t="n">
        <v>516</v>
      </c>
      <c r="AA24" s="279" t="n">
        <v>47</v>
      </c>
      <c r="AB24" s="279" t="n">
        <f aca="false">Z24*AA24</f>
        <v>24252</v>
      </c>
      <c r="AC24" s="279" t="s">
        <v>2665</v>
      </c>
      <c r="AD24" s="278" t="n">
        <v>6403911100</v>
      </c>
      <c r="AE24" s="279" t="n">
        <v>157.64</v>
      </c>
      <c r="AF24" s="279" t="n">
        <v>645</v>
      </c>
      <c r="AG24" s="279" t="n">
        <v>5010.9276</v>
      </c>
      <c r="AH24" s="279" t="s">
        <v>2548</v>
      </c>
      <c r="AI24" s="282" t="n">
        <v>44350</v>
      </c>
      <c r="AJ24" s="247" t="n">
        <v>44405</v>
      </c>
      <c r="AK24" s="282" t="n">
        <v>44384</v>
      </c>
      <c r="AL24" s="282" t="n">
        <v>44418</v>
      </c>
      <c r="AM24" s="0" t="s">
        <v>2550</v>
      </c>
      <c r="AN24" s="0" t="s">
        <v>2549</v>
      </c>
    </row>
    <row r="25" customFormat="false" ht="46.9" hidden="true" customHeight="false" outlineLevel="0" collapsed="false">
      <c r="A25" s="277" t="n">
        <v>44298</v>
      </c>
      <c r="B25" s="278" t="n">
        <v>80120460</v>
      </c>
      <c r="C25" s="279" t="s">
        <v>2627</v>
      </c>
      <c r="D25" s="279" t="n">
        <v>1094269</v>
      </c>
      <c r="E25" s="279" t="s">
        <v>2600</v>
      </c>
      <c r="F25" s="279" t="s">
        <v>2251</v>
      </c>
      <c r="G25" s="279" t="n">
        <v>1370</v>
      </c>
      <c r="H25" s="279" t="n">
        <v>34</v>
      </c>
      <c r="I25" s="279" t="n">
        <v>46580</v>
      </c>
      <c r="J25" s="279" t="s">
        <v>2728</v>
      </c>
      <c r="K25" s="280" t="n">
        <v>44317</v>
      </c>
      <c r="L25" s="280" t="n">
        <v>44331</v>
      </c>
      <c r="M25" s="278" t="s">
        <v>2629</v>
      </c>
      <c r="N25" s="278" t="s">
        <v>236</v>
      </c>
      <c r="O25" s="279" t="s">
        <v>2605</v>
      </c>
      <c r="P25" s="278" t="s">
        <v>2616</v>
      </c>
      <c r="Q25" s="278" t="s">
        <v>2729</v>
      </c>
      <c r="R25" s="278" t="s">
        <v>2730</v>
      </c>
      <c r="S25" s="278" t="s">
        <v>201</v>
      </c>
      <c r="T25" s="278" t="s">
        <v>2644</v>
      </c>
      <c r="U25" s="278" t="s">
        <v>90</v>
      </c>
      <c r="V25" s="278" t="s">
        <v>2620</v>
      </c>
      <c r="W25" s="278" t="s">
        <v>110</v>
      </c>
      <c r="X25" s="278" t="s">
        <v>2621</v>
      </c>
      <c r="Y25" s="278" t="s">
        <v>480</v>
      </c>
      <c r="Z25" s="279" t="n">
        <v>1370</v>
      </c>
      <c r="AA25" s="279" t="n">
        <v>34</v>
      </c>
      <c r="AB25" s="279" t="n">
        <f aca="false">Z25*AA25</f>
        <v>46580</v>
      </c>
      <c r="AC25" s="279" t="s">
        <v>1562</v>
      </c>
      <c r="AD25" s="278" t="n">
        <v>6403999100</v>
      </c>
      <c r="AE25" s="279" t="n">
        <v>302.77</v>
      </c>
      <c r="AF25" s="279" t="n">
        <v>1712.5</v>
      </c>
      <c r="AG25" s="279" t="n">
        <v>9719.054</v>
      </c>
      <c r="AH25" s="279" t="s">
        <v>2546</v>
      </c>
      <c r="AI25" s="282" t="n">
        <v>44334</v>
      </c>
      <c r="AJ25" s="282" t="n">
        <v>44386</v>
      </c>
      <c r="AK25" s="282" t="n">
        <v>44400</v>
      </c>
      <c r="AL25" s="282" t="n">
        <v>44414</v>
      </c>
      <c r="AN25" s="0" t="s">
        <v>2544</v>
      </c>
    </row>
    <row r="26" customFormat="false" ht="46.9" hidden="true" customHeight="false" outlineLevel="0" collapsed="false">
      <c r="A26" s="277" t="n">
        <v>44298</v>
      </c>
      <c r="B26" s="278" t="n">
        <v>80120460</v>
      </c>
      <c r="C26" s="279" t="s">
        <v>2627</v>
      </c>
      <c r="D26" s="279" t="n">
        <v>1094269</v>
      </c>
      <c r="E26" s="279" t="s">
        <v>2600</v>
      </c>
      <c r="F26" s="279" t="s">
        <v>2623</v>
      </c>
      <c r="G26" s="279" t="n">
        <v>1063</v>
      </c>
      <c r="H26" s="279" t="n">
        <v>34</v>
      </c>
      <c r="I26" s="279" t="n">
        <v>36142</v>
      </c>
      <c r="J26" s="279" t="s">
        <v>2728</v>
      </c>
      <c r="K26" s="280" t="n">
        <v>44317</v>
      </c>
      <c r="L26" s="280" t="n">
        <v>44331</v>
      </c>
      <c r="M26" s="278" t="s">
        <v>2629</v>
      </c>
      <c r="N26" s="278" t="s">
        <v>2624</v>
      </c>
      <c r="O26" s="279" t="s">
        <v>2605</v>
      </c>
      <c r="P26" s="278" t="s">
        <v>2616</v>
      </c>
      <c r="Q26" s="278" t="s">
        <v>2731</v>
      </c>
      <c r="R26" s="278" t="s">
        <v>2732</v>
      </c>
      <c r="S26" s="278" t="s">
        <v>201</v>
      </c>
      <c r="T26" s="278" t="s">
        <v>2644</v>
      </c>
      <c r="U26" s="278" t="s">
        <v>90</v>
      </c>
      <c r="V26" s="278" t="s">
        <v>2620</v>
      </c>
      <c r="W26" s="278" t="s">
        <v>110</v>
      </c>
      <c r="X26" s="278" t="s">
        <v>2621</v>
      </c>
      <c r="Y26" s="278" t="s">
        <v>480</v>
      </c>
      <c r="Z26" s="279" t="n">
        <v>1063</v>
      </c>
      <c r="AA26" s="279" t="n">
        <v>34</v>
      </c>
      <c r="AB26" s="279" t="n">
        <f aca="false">Z26*AA26</f>
        <v>36142</v>
      </c>
      <c r="AC26" s="279" t="s">
        <v>1562</v>
      </c>
      <c r="AD26" s="278" t="n">
        <v>6403999100</v>
      </c>
      <c r="AE26" s="279" t="n">
        <v>234.92</v>
      </c>
      <c r="AF26" s="279" t="n">
        <v>1328.75</v>
      </c>
      <c r="AG26" s="279" t="n">
        <v>7541.1346</v>
      </c>
      <c r="AH26" s="279" t="s">
        <v>2547</v>
      </c>
      <c r="AI26" s="282" t="n">
        <v>44334</v>
      </c>
      <c r="AJ26" s="282" t="n">
        <v>44386</v>
      </c>
      <c r="AK26" s="282" t="n">
        <v>44400</v>
      </c>
      <c r="AL26" s="282" t="n">
        <v>44412</v>
      </c>
      <c r="AN26" s="0" t="s">
        <v>2544</v>
      </c>
    </row>
    <row r="27" customFormat="false" ht="46.9" hidden="true" customHeight="false" outlineLevel="0" collapsed="false">
      <c r="A27" s="277" t="n">
        <v>44298</v>
      </c>
      <c r="B27" s="278" t="n">
        <v>80120460</v>
      </c>
      <c r="C27" s="279" t="s">
        <v>2733</v>
      </c>
      <c r="D27" s="279" t="n">
        <v>3236</v>
      </c>
      <c r="E27" s="279" t="s">
        <v>2600</v>
      </c>
      <c r="F27" s="279" t="s">
        <v>2251</v>
      </c>
      <c r="G27" s="279" t="n">
        <v>1626</v>
      </c>
      <c r="H27" s="279" t="n">
        <v>33</v>
      </c>
      <c r="I27" s="279" t="n">
        <v>53658</v>
      </c>
      <c r="J27" s="279" t="s">
        <v>2734</v>
      </c>
      <c r="K27" s="280" t="n">
        <v>44317</v>
      </c>
      <c r="L27" s="280" t="n">
        <v>44331</v>
      </c>
      <c r="M27" s="278" t="s">
        <v>2735</v>
      </c>
      <c r="N27" s="278" t="s">
        <v>236</v>
      </c>
      <c r="O27" s="279" t="s">
        <v>2605</v>
      </c>
      <c r="P27" s="278" t="s">
        <v>2616</v>
      </c>
      <c r="Q27" s="278" t="s">
        <v>2736</v>
      </c>
      <c r="R27" s="278" t="s">
        <v>2737</v>
      </c>
      <c r="S27" s="278" t="s">
        <v>975</v>
      </c>
      <c r="T27" s="278" t="s">
        <v>2644</v>
      </c>
      <c r="U27" s="278" t="s">
        <v>90</v>
      </c>
      <c r="V27" s="278" t="s">
        <v>2620</v>
      </c>
      <c r="W27" s="278" t="s">
        <v>110</v>
      </c>
      <c r="X27" s="278" t="s">
        <v>2621</v>
      </c>
      <c r="Y27" s="278" t="s">
        <v>480</v>
      </c>
      <c r="Z27" s="279" t="n">
        <v>1626</v>
      </c>
      <c r="AA27" s="279" t="n">
        <v>33</v>
      </c>
      <c r="AB27" s="279" t="n">
        <f aca="false">Z27*AA27</f>
        <v>53658</v>
      </c>
      <c r="AC27" s="279" t="s">
        <v>2738</v>
      </c>
      <c r="AD27" s="278" t="n">
        <v>6403999100</v>
      </c>
      <c r="AE27" s="279" t="n">
        <v>348.78</v>
      </c>
      <c r="AF27" s="279" t="n">
        <v>2032.5</v>
      </c>
      <c r="AG27" s="279" t="n">
        <v>11207.855</v>
      </c>
      <c r="AH27" s="279" t="s">
        <v>2547</v>
      </c>
      <c r="AI27" s="282" t="n">
        <v>44334</v>
      </c>
      <c r="AJ27" s="282" t="n">
        <v>44386</v>
      </c>
      <c r="AK27" s="282" t="n">
        <v>44400</v>
      </c>
      <c r="AL27" s="282" t="n">
        <v>44412</v>
      </c>
      <c r="AN27" s="0" t="s">
        <v>2544</v>
      </c>
    </row>
    <row r="28" customFormat="false" ht="46.9" hidden="true" customHeight="false" outlineLevel="0" collapsed="false">
      <c r="A28" s="277" t="n">
        <v>44298</v>
      </c>
      <c r="B28" s="278" t="n">
        <v>80120460</v>
      </c>
      <c r="C28" s="279" t="s">
        <v>2733</v>
      </c>
      <c r="D28" s="279" t="n">
        <v>3236</v>
      </c>
      <c r="E28" s="279" t="s">
        <v>2600</v>
      </c>
      <c r="F28" s="279" t="s">
        <v>2623</v>
      </c>
      <c r="G28" s="279" t="n">
        <v>637</v>
      </c>
      <c r="H28" s="279" t="n">
        <v>33</v>
      </c>
      <c r="I28" s="279" t="n">
        <v>21021</v>
      </c>
      <c r="J28" s="279" t="s">
        <v>2734</v>
      </c>
      <c r="K28" s="280" t="n">
        <v>44317</v>
      </c>
      <c r="L28" s="280" t="n">
        <v>44331</v>
      </c>
      <c r="M28" s="278" t="s">
        <v>2735</v>
      </c>
      <c r="N28" s="278" t="s">
        <v>2624</v>
      </c>
      <c r="O28" s="279" t="s">
        <v>2605</v>
      </c>
      <c r="P28" s="278" t="s">
        <v>2616</v>
      </c>
      <c r="Q28" s="278" t="s">
        <v>2739</v>
      </c>
      <c r="R28" s="278" t="s">
        <v>2740</v>
      </c>
      <c r="S28" s="278" t="s">
        <v>975</v>
      </c>
      <c r="T28" s="278" t="s">
        <v>2644</v>
      </c>
      <c r="U28" s="278" t="s">
        <v>90</v>
      </c>
      <c r="V28" s="278" t="s">
        <v>2620</v>
      </c>
      <c r="W28" s="278" t="s">
        <v>110</v>
      </c>
      <c r="X28" s="278" t="s">
        <v>2621</v>
      </c>
      <c r="Y28" s="278" t="s">
        <v>480</v>
      </c>
      <c r="Z28" s="279" t="n">
        <v>637</v>
      </c>
      <c r="AA28" s="279" t="n">
        <v>33</v>
      </c>
      <c r="AB28" s="279" t="n">
        <f aca="false">Z28*AA28</f>
        <v>21021</v>
      </c>
      <c r="AC28" s="279" t="s">
        <v>2738</v>
      </c>
      <c r="AD28" s="278" t="n">
        <v>6403999100</v>
      </c>
      <c r="AE28" s="279" t="n">
        <v>136.64</v>
      </c>
      <c r="AF28" s="279" t="n">
        <v>796.25</v>
      </c>
      <c r="AG28" s="279" t="n">
        <v>4390.7773</v>
      </c>
      <c r="AH28" s="279" t="s">
        <v>2547</v>
      </c>
      <c r="AI28" s="282" t="n">
        <v>44334</v>
      </c>
      <c r="AJ28" s="282" t="n">
        <v>44386</v>
      </c>
      <c r="AK28" s="282" t="n">
        <v>44400</v>
      </c>
      <c r="AL28" s="282" t="n">
        <v>44412</v>
      </c>
      <c r="AN28" s="0" t="s">
        <v>2544</v>
      </c>
    </row>
    <row r="29" customFormat="false" ht="46.9" hidden="true" customHeight="false" outlineLevel="0" collapsed="false">
      <c r="A29" s="277" t="n">
        <v>44298</v>
      </c>
      <c r="B29" s="278" t="n">
        <v>80120460</v>
      </c>
      <c r="C29" s="279" t="s">
        <v>2733</v>
      </c>
      <c r="D29" s="279" t="n">
        <v>3236</v>
      </c>
      <c r="E29" s="279" t="s">
        <v>2600</v>
      </c>
      <c r="F29" s="279" t="s">
        <v>2352</v>
      </c>
      <c r="G29" s="279" t="n">
        <v>815</v>
      </c>
      <c r="H29" s="279" t="n">
        <v>33</v>
      </c>
      <c r="I29" s="279" t="n">
        <v>26895</v>
      </c>
      <c r="J29" s="279" t="s">
        <v>2734</v>
      </c>
      <c r="K29" s="280" t="n">
        <v>44317</v>
      </c>
      <c r="L29" s="280" t="n">
        <v>44331</v>
      </c>
      <c r="M29" s="278" t="s">
        <v>2735</v>
      </c>
      <c r="N29" s="278" t="s">
        <v>902</v>
      </c>
      <c r="O29" s="279" t="s">
        <v>2605</v>
      </c>
      <c r="P29" s="278" t="s">
        <v>2616</v>
      </c>
      <c r="Q29" s="278" t="s">
        <v>2741</v>
      </c>
      <c r="R29" s="278" t="s">
        <v>2742</v>
      </c>
      <c r="S29" s="278" t="s">
        <v>975</v>
      </c>
      <c r="T29" s="278" t="s">
        <v>2644</v>
      </c>
      <c r="U29" s="278" t="s">
        <v>90</v>
      </c>
      <c r="V29" s="278" t="s">
        <v>2620</v>
      </c>
      <c r="W29" s="278" t="s">
        <v>110</v>
      </c>
      <c r="X29" s="278" t="s">
        <v>2621</v>
      </c>
      <c r="Y29" s="278" t="s">
        <v>480</v>
      </c>
      <c r="Z29" s="279" t="n">
        <v>815</v>
      </c>
      <c r="AA29" s="279" t="n">
        <v>33</v>
      </c>
      <c r="AB29" s="279" t="n">
        <f aca="false">Z29*AA29</f>
        <v>26895</v>
      </c>
      <c r="AC29" s="279" t="s">
        <v>2738</v>
      </c>
      <c r="AD29" s="278" t="n">
        <v>6403999100</v>
      </c>
      <c r="AE29" s="279" t="n">
        <v>174.82</v>
      </c>
      <c r="AF29" s="279" t="n">
        <v>1018.75</v>
      </c>
      <c r="AG29" s="279" t="n">
        <v>5617.7135</v>
      </c>
      <c r="AH29" s="279" t="s">
        <v>2547</v>
      </c>
      <c r="AI29" s="282" t="n">
        <v>44334</v>
      </c>
      <c r="AJ29" s="282" t="n">
        <v>44386</v>
      </c>
      <c r="AK29" s="282" t="n">
        <v>44400</v>
      </c>
      <c r="AL29" s="282" t="n">
        <v>44412</v>
      </c>
      <c r="AN29" s="0" t="s">
        <v>2544</v>
      </c>
    </row>
    <row r="30" customFormat="false" ht="60" hidden="true" customHeight="false" outlineLevel="0" collapsed="false">
      <c r="A30" s="277" t="n">
        <v>44312</v>
      </c>
      <c r="B30" s="278" t="n">
        <v>80705164</v>
      </c>
      <c r="C30" s="279" t="s">
        <v>2704</v>
      </c>
      <c r="D30" s="279" t="n">
        <v>1016223</v>
      </c>
      <c r="E30" s="279" t="s">
        <v>2600</v>
      </c>
      <c r="F30" s="279" t="s">
        <v>2743</v>
      </c>
      <c r="G30" s="279" t="n">
        <v>250</v>
      </c>
      <c r="H30" s="279" t="n">
        <v>47</v>
      </c>
      <c r="I30" s="279" t="n">
        <v>11750</v>
      </c>
      <c r="J30" s="279" t="s">
        <v>2744</v>
      </c>
      <c r="K30" s="280" t="n">
        <v>44378</v>
      </c>
      <c r="L30" s="280" t="n">
        <v>44392</v>
      </c>
      <c r="M30" s="278" t="s">
        <v>2706</v>
      </c>
      <c r="N30" s="278" t="s">
        <v>2745</v>
      </c>
      <c r="O30" s="279" t="s">
        <v>2707</v>
      </c>
      <c r="P30" s="278" t="s">
        <v>2708</v>
      </c>
      <c r="Q30" s="278" t="s">
        <v>2746</v>
      </c>
      <c r="R30" s="278" t="s">
        <v>2747</v>
      </c>
      <c r="S30" s="278" t="s">
        <v>201</v>
      </c>
      <c r="T30" s="278" t="s">
        <v>2609</v>
      </c>
      <c r="U30" s="278" t="s">
        <v>2711</v>
      </c>
      <c r="V30" s="278" t="s">
        <v>2712</v>
      </c>
      <c r="W30" s="278" t="s">
        <v>243</v>
      </c>
      <c r="X30" s="278" t="s">
        <v>243</v>
      </c>
      <c r="Y30" s="278" t="s">
        <v>1543</v>
      </c>
      <c r="Z30" s="279" t="n">
        <v>250</v>
      </c>
      <c r="AA30" s="279" t="n">
        <v>47</v>
      </c>
      <c r="AB30" s="279" t="n">
        <f aca="false">Z30*AA30</f>
        <v>11750</v>
      </c>
      <c r="AC30" s="279" t="s">
        <v>1562</v>
      </c>
      <c r="AD30" s="278" t="n">
        <v>6403911800</v>
      </c>
      <c r="AE30" s="279" t="n">
        <v>76.38</v>
      </c>
      <c r="AF30" s="279" t="n">
        <v>312.5</v>
      </c>
      <c r="AG30" s="279" t="n">
        <v>2427.775</v>
      </c>
      <c r="AH30" s="278" t="s">
        <v>2567</v>
      </c>
      <c r="AI30" s="282" t="n">
        <v>44389</v>
      </c>
      <c r="AJ30" s="282" t="n">
        <v>44419</v>
      </c>
      <c r="AK30" s="282" t="n">
        <v>44464</v>
      </c>
      <c r="AL30" s="282" t="n">
        <v>44438</v>
      </c>
      <c r="AM30" s="0" t="s">
        <v>2541</v>
      </c>
      <c r="AN30" s="0" t="s">
        <v>2536</v>
      </c>
    </row>
    <row r="31" customFormat="false" ht="81" hidden="true" customHeight="false" outlineLevel="0" collapsed="false">
      <c r="A31" s="277" t="n">
        <v>44312</v>
      </c>
      <c r="B31" s="278" t="n">
        <v>80705164</v>
      </c>
      <c r="C31" s="279" t="s">
        <v>2748</v>
      </c>
      <c r="D31" s="279" t="n">
        <v>1112481</v>
      </c>
      <c r="E31" s="279" t="s">
        <v>2600</v>
      </c>
      <c r="F31" s="279" t="s">
        <v>2749</v>
      </c>
      <c r="G31" s="279" t="n">
        <v>127</v>
      </c>
      <c r="H31" s="279" t="n">
        <v>53.5</v>
      </c>
      <c r="I31" s="279" t="n">
        <v>6794.5</v>
      </c>
      <c r="J31" s="279" t="s">
        <v>2750</v>
      </c>
      <c r="K31" s="280" t="n">
        <v>44415</v>
      </c>
      <c r="L31" s="280" t="n">
        <v>44429</v>
      </c>
      <c r="M31" s="278" t="s">
        <v>2751</v>
      </c>
      <c r="N31" s="278" t="s">
        <v>2752</v>
      </c>
      <c r="O31" s="279" t="s">
        <v>2707</v>
      </c>
      <c r="P31" s="278" t="s">
        <v>2708</v>
      </c>
      <c r="Q31" s="278" t="s">
        <v>2753</v>
      </c>
      <c r="R31" s="278" t="s">
        <v>2754</v>
      </c>
      <c r="S31" s="278" t="s">
        <v>201</v>
      </c>
      <c r="T31" s="278" t="s">
        <v>2609</v>
      </c>
      <c r="U31" s="278" t="s">
        <v>2711</v>
      </c>
      <c r="V31" s="278" t="s">
        <v>2712</v>
      </c>
      <c r="W31" s="278" t="s">
        <v>243</v>
      </c>
      <c r="X31" s="278" t="s">
        <v>2755</v>
      </c>
      <c r="Y31" s="278" t="s">
        <v>1543</v>
      </c>
      <c r="Z31" s="279" t="n">
        <v>127</v>
      </c>
      <c r="AA31" s="279" t="n">
        <v>53.5</v>
      </c>
      <c r="AB31" s="279" t="n">
        <f aca="false">Z31*AA31</f>
        <v>6794.5</v>
      </c>
      <c r="AC31" s="279" t="s">
        <v>1562</v>
      </c>
      <c r="AD31" s="278" t="n">
        <v>6403911800</v>
      </c>
      <c r="AE31" s="279" t="n">
        <v>44.16</v>
      </c>
      <c r="AF31" s="279" t="n">
        <v>158.75</v>
      </c>
      <c r="AG31" s="279" t="n">
        <v>1399.4829</v>
      </c>
      <c r="AH31" s="279" t="s">
        <v>2573</v>
      </c>
      <c r="AI31" s="282" t="n">
        <v>44427</v>
      </c>
      <c r="AJ31" s="282" t="n">
        <v>44452</v>
      </c>
      <c r="AK31" s="282" t="n">
        <v>44502</v>
      </c>
      <c r="AL31" s="282" t="n">
        <v>44482</v>
      </c>
      <c r="AM31" s="0" t="s">
        <v>2541</v>
      </c>
      <c r="AN31" s="0" t="s">
        <v>2536</v>
      </c>
    </row>
    <row r="32" customFormat="false" ht="84" hidden="true" customHeight="false" outlineLevel="0" collapsed="false">
      <c r="A32" s="277" t="n">
        <v>44312</v>
      </c>
      <c r="B32" s="278" t="n">
        <v>80705164</v>
      </c>
      <c r="C32" s="279" t="s">
        <v>2756</v>
      </c>
      <c r="D32" s="279" t="n">
        <v>1116109</v>
      </c>
      <c r="E32" s="279" t="s">
        <v>2600</v>
      </c>
      <c r="F32" s="279" t="s">
        <v>2757</v>
      </c>
      <c r="G32" s="279" t="n">
        <v>196</v>
      </c>
      <c r="H32" s="279" t="n">
        <v>39</v>
      </c>
      <c r="I32" s="279" t="n">
        <v>7644</v>
      </c>
      <c r="J32" s="279" t="s">
        <v>2758</v>
      </c>
      <c r="K32" s="280" t="n">
        <v>44378</v>
      </c>
      <c r="L32" s="280" t="n">
        <v>44392</v>
      </c>
      <c r="M32" s="278" t="s">
        <v>2759</v>
      </c>
      <c r="N32" s="278" t="s">
        <v>2760</v>
      </c>
      <c r="O32" s="279" t="s">
        <v>2707</v>
      </c>
      <c r="P32" s="278" t="s">
        <v>2708</v>
      </c>
      <c r="Q32" s="278" t="s">
        <v>2761</v>
      </c>
      <c r="R32" s="278" t="s">
        <v>2762</v>
      </c>
      <c r="S32" s="278" t="s">
        <v>201</v>
      </c>
      <c r="T32" s="278" t="s">
        <v>2609</v>
      </c>
      <c r="U32" s="278" t="s">
        <v>2711</v>
      </c>
      <c r="V32" s="278" t="s">
        <v>2712</v>
      </c>
      <c r="W32" s="278" t="s">
        <v>2763</v>
      </c>
      <c r="X32" s="278" t="s">
        <v>2764</v>
      </c>
      <c r="Y32" s="278" t="s">
        <v>1543</v>
      </c>
      <c r="Z32" s="279" t="n">
        <v>196</v>
      </c>
      <c r="AA32" s="279" t="n">
        <v>39</v>
      </c>
      <c r="AB32" s="279" t="n">
        <f aca="false">Z32*AA32</f>
        <v>7644</v>
      </c>
      <c r="AC32" s="279" t="s">
        <v>2665</v>
      </c>
      <c r="AD32" s="278" t="n">
        <v>6404199000</v>
      </c>
      <c r="AE32" s="279" t="n">
        <v>49.69</v>
      </c>
      <c r="AF32" s="279" t="n">
        <v>92.12</v>
      </c>
      <c r="AG32" s="279" t="n">
        <v>1557.1612</v>
      </c>
      <c r="AH32" s="278" t="s">
        <v>2567</v>
      </c>
      <c r="AI32" s="282" t="n">
        <v>44389</v>
      </c>
      <c r="AJ32" s="282" t="n">
        <v>44419</v>
      </c>
      <c r="AK32" s="282" t="n">
        <v>44464</v>
      </c>
      <c r="AL32" s="282" t="n">
        <v>44438</v>
      </c>
      <c r="AM32" s="0" t="s">
        <v>2541</v>
      </c>
      <c r="AN32" s="0" t="s">
        <v>2536</v>
      </c>
    </row>
    <row r="33" customFormat="false" ht="81" hidden="true" customHeight="false" outlineLevel="0" collapsed="false">
      <c r="A33" s="277" t="n">
        <v>44312</v>
      </c>
      <c r="B33" s="278" t="n">
        <v>80705164</v>
      </c>
      <c r="C33" s="279" t="s">
        <v>2765</v>
      </c>
      <c r="D33" s="279" t="n">
        <v>1120893</v>
      </c>
      <c r="E33" s="279" t="s">
        <v>2600</v>
      </c>
      <c r="F33" s="279" t="s">
        <v>2251</v>
      </c>
      <c r="G33" s="279" t="n">
        <v>619</v>
      </c>
      <c r="H33" s="279" t="n">
        <v>40</v>
      </c>
      <c r="I33" s="279" t="n">
        <v>24760</v>
      </c>
      <c r="J33" s="279" t="s">
        <v>2766</v>
      </c>
      <c r="K33" s="280" t="n">
        <v>44415</v>
      </c>
      <c r="L33" s="280" t="n">
        <v>44429</v>
      </c>
      <c r="M33" s="278" t="s">
        <v>2767</v>
      </c>
      <c r="N33" s="278" t="s">
        <v>236</v>
      </c>
      <c r="O33" s="279" t="s">
        <v>2707</v>
      </c>
      <c r="P33" s="278" t="s">
        <v>2708</v>
      </c>
      <c r="Q33" s="278" t="s">
        <v>2768</v>
      </c>
      <c r="R33" s="278" t="s">
        <v>2769</v>
      </c>
      <c r="S33" s="278" t="s">
        <v>201</v>
      </c>
      <c r="T33" s="278" t="s">
        <v>2609</v>
      </c>
      <c r="U33" s="278" t="s">
        <v>2711</v>
      </c>
      <c r="V33" s="278" t="s">
        <v>2712</v>
      </c>
      <c r="W33" s="278" t="s">
        <v>243</v>
      </c>
      <c r="X33" s="278" t="s">
        <v>2770</v>
      </c>
      <c r="Y33" s="278" t="s">
        <v>1543</v>
      </c>
      <c r="Z33" s="279" t="n">
        <v>619</v>
      </c>
      <c r="AA33" s="279" t="n">
        <v>40</v>
      </c>
      <c r="AB33" s="279" t="n">
        <f aca="false">Z33*AA33</f>
        <v>24760</v>
      </c>
      <c r="AC33" s="279" t="s">
        <v>1562</v>
      </c>
      <c r="AD33" s="278" t="n">
        <v>6403911800</v>
      </c>
      <c r="AE33" s="279" t="n">
        <v>160.94</v>
      </c>
      <c r="AF33" s="279" t="n">
        <v>773.75</v>
      </c>
      <c r="AG33" s="279" t="n">
        <v>5138.938</v>
      </c>
      <c r="AH33" s="279" t="s">
        <v>2573</v>
      </c>
      <c r="AI33" s="282" t="n">
        <v>44427</v>
      </c>
      <c r="AJ33" s="282" t="n">
        <v>44452</v>
      </c>
      <c r="AK33" s="282" t="n">
        <v>44502</v>
      </c>
      <c r="AL33" s="282" t="n">
        <v>44482</v>
      </c>
      <c r="AM33" s="0" t="s">
        <v>2541</v>
      </c>
      <c r="AN33" s="0" t="s">
        <v>2536</v>
      </c>
    </row>
    <row r="34" customFormat="false" ht="69.6" hidden="true" customHeight="false" outlineLevel="0" collapsed="false">
      <c r="A34" s="277" t="n">
        <v>44312</v>
      </c>
      <c r="B34" s="278" t="n">
        <v>80705164</v>
      </c>
      <c r="C34" s="279" t="s">
        <v>2771</v>
      </c>
      <c r="D34" s="279" t="n">
        <v>1120910</v>
      </c>
      <c r="E34" s="279" t="s">
        <v>2600</v>
      </c>
      <c r="F34" s="279" t="s">
        <v>2772</v>
      </c>
      <c r="G34" s="279" t="n">
        <v>72</v>
      </c>
      <c r="H34" s="279" t="n">
        <v>31.5</v>
      </c>
      <c r="I34" s="279" t="n">
        <v>2268</v>
      </c>
      <c r="J34" s="279" t="s">
        <v>2773</v>
      </c>
      <c r="K34" s="280" t="n">
        <v>44378</v>
      </c>
      <c r="L34" s="280" t="n">
        <v>44392</v>
      </c>
      <c r="M34" s="278" t="s">
        <v>2774</v>
      </c>
      <c r="N34" s="278" t="s">
        <v>2775</v>
      </c>
      <c r="O34" s="279" t="s">
        <v>2605</v>
      </c>
      <c r="P34" s="278" t="s">
        <v>2776</v>
      </c>
      <c r="Q34" s="278" t="s">
        <v>2777</v>
      </c>
      <c r="R34" s="278" t="s">
        <v>2778</v>
      </c>
      <c r="S34" s="278" t="s">
        <v>201</v>
      </c>
      <c r="T34" s="278" t="s">
        <v>2779</v>
      </c>
      <c r="U34" s="278" t="s">
        <v>90</v>
      </c>
      <c r="V34" s="278" t="s">
        <v>2780</v>
      </c>
      <c r="W34" s="278" t="s">
        <v>2781</v>
      </c>
      <c r="X34" s="278" t="s">
        <v>243</v>
      </c>
      <c r="Y34" s="278" t="s">
        <v>245</v>
      </c>
      <c r="Z34" s="279" t="n">
        <v>72</v>
      </c>
      <c r="AA34" s="279" t="n">
        <v>31.5</v>
      </c>
      <c r="AB34" s="279" t="n">
        <f aca="false">Z34*AA34</f>
        <v>2268</v>
      </c>
      <c r="AC34" s="279" t="s">
        <v>207</v>
      </c>
      <c r="AD34" s="278" t="n">
        <v>6403995000</v>
      </c>
      <c r="AE34" s="279" t="n">
        <v>14.74</v>
      </c>
      <c r="AF34" s="279" t="n">
        <v>57.6</v>
      </c>
      <c r="AG34" s="279" t="n">
        <v>468.0684</v>
      </c>
      <c r="AH34" s="278" t="s">
        <v>2564</v>
      </c>
      <c r="AI34" s="282" t="n">
        <v>44389</v>
      </c>
      <c r="AJ34" s="282" t="n">
        <v>44436</v>
      </c>
      <c r="AK34" s="282" t="n">
        <v>44443</v>
      </c>
      <c r="AL34" s="282" t="n">
        <v>44468</v>
      </c>
      <c r="AM34" s="0" t="s">
        <v>2541</v>
      </c>
      <c r="AN34" s="0" t="s">
        <v>2544</v>
      </c>
    </row>
    <row r="35" customFormat="false" ht="115.15" hidden="true" customHeight="false" outlineLevel="0" collapsed="false">
      <c r="A35" s="277" t="n">
        <v>44312</v>
      </c>
      <c r="B35" s="278" t="n">
        <v>80705164</v>
      </c>
      <c r="C35" s="279" t="s">
        <v>2782</v>
      </c>
      <c r="D35" s="279" t="n">
        <v>1120917</v>
      </c>
      <c r="E35" s="279" t="s">
        <v>2600</v>
      </c>
      <c r="F35" s="279" t="s">
        <v>2623</v>
      </c>
      <c r="G35" s="279" t="n">
        <v>72</v>
      </c>
      <c r="H35" s="279" t="n">
        <v>34.5</v>
      </c>
      <c r="I35" s="279" t="n">
        <v>2484</v>
      </c>
      <c r="J35" s="279" t="s">
        <v>2783</v>
      </c>
      <c r="K35" s="280" t="n">
        <v>44378</v>
      </c>
      <c r="L35" s="280" t="n">
        <v>44392</v>
      </c>
      <c r="M35" s="278" t="s">
        <v>2784</v>
      </c>
      <c r="N35" s="278" t="s">
        <v>2624</v>
      </c>
      <c r="O35" s="279" t="s">
        <v>2605</v>
      </c>
      <c r="P35" s="278" t="s">
        <v>2776</v>
      </c>
      <c r="Q35" s="278" t="s">
        <v>2785</v>
      </c>
      <c r="R35" s="278" t="s">
        <v>2786</v>
      </c>
      <c r="S35" s="278" t="s">
        <v>201</v>
      </c>
      <c r="T35" s="278" t="s">
        <v>2644</v>
      </c>
      <c r="U35" s="278" t="s">
        <v>90</v>
      </c>
      <c r="V35" s="278" t="s">
        <v>2780</v>
      </c>
      <c r="W35" s="278" t="s">
        <v>2787</v>
      </c>
      <c r="X35" s="278" t="s">
        <v>2788</v>
      </c>
      <c r="Y35" s="278" t="s">
        <v>1543</v>
      </c>
      <c r="Z35" s="279" t="n">
        <v>72</v>
      </c>
      <c r="AA35" s="279" t="n">
        <v>34.5</v>
      </c>
      <c r="AB35" s="279" t="n">
        <f aca="false">Z35*AA35</f>
        <v>2484</v>
      </c>
      <c r="AC35" s="279" t="s">
        <v>2665</v>
      </c>
      <c r="AD35" s="278" t="n">
        <v>6403999800</v>
      </c>
      <c r="AE35" s="279" t="n">
        <v>16.15</v>
      </c>
      <c r="AF35" s="279" t="n">
        <v>90</v>
      </c>
      <c r="AG35" s="279" t="n">
        <v>518.0292</v>
      </c>
      <c r="AH35" s="278" t="s">
        <v>2564</v>
      </c>
      <c r="AI35" s="282" t="n">
        <v>44389</v>
      </c>
      <c r="AJ35" s="282" t="n">
        <v>44436</v>
      </c>
      <c r="AK35" s="282" t="n">
        <v>44443</v>
      </c>
      <c r="AL35" s="282" t="n">
        <v>44468</v>
      </c>
      <c r="AM35" s="0" t="s">
        <v>2541</v>
      </c>
      <c r="AN35" s="0" t="s">
        <v>2544</v>
      </c>
    </row>
    <row r="36" customFormat="false" ht="81" hidden="true" customHeight="false" outlineLevel="0" collapsed="false">
      <c r="A36" s="277" t="n">
        <v>44312</v>
      </c>
      <c r="B36" s="278" t="n">
        <v>80705164</v>
      </c>
      <c r="C36" s="279" t="s">
        <v>2789</v>
      </c>
      <c r="D36" s="279" t="n">
        <v>1122152</v>
      </c>
      <c r="E36" s="279" t="s">
        <v>2600</v>
      </c>
      <c r="F36" s="279" t="s">
        <v>2623</v>
      </c>
      <c r="G36" s="279" t="n">
        <v>108</v>
      </c>
      <c r="H36" s="279" t="n">
        <v>45.5</v>
      </c>
      <c r="I36" s="279" t="n">
        <v>4914</v>
      </c>
      <c r="J36" s="279" t="s">
        <v>2790</v>
      </c>
      <c r="K36" s="280" t="n">
        <v>44378</v>
      </c>
      <c r="L36" s="280" t="n">
        <v>44392</v>
      </c>
      <c r="M36" s="278" t="s">
        <v>2791</v>
      </c>
      <c r="N36" s="278" t="s">
        <v>2624</v>
      </c>
      <c r="O36" s="279" t="s">
        <v>2605</v>
      </c>
      <c r="P36" s="278" t="s">
        <v>2792</v>
      </c>
      <c r="Q36" s="278" t="s">
        <v>2793</v>
      </c>
      <c r="R36" s="278" t="s">
        <v>2794</v>
      </c>
      <c r="S36" s="278" t="s">
        <v>201</v>
      </c>
      <c r="T36" s="278" t="s">
        <v>2795</v>
      </c>
      <c r="U36" s="278" t="s">
        <v>90</v>
      </c>
      <c r="V36" s="278" t="s">
        <v>2796</v>
      </c>
      <c r="W36" s="278" t="s">
        <v>2797</v>
      </c>
      <c r="X36" s="278" t="s">
        <v>2798</v>
      </c>
      <c r="Y36" s="278" t="s">
        <v>1543</v>
      </c>
      <c r="Z36" s="279" t="n">
        <v>108</v>
      </c>
      <c r="AA36" s="279" t="n">
        <v>45.5</v>
      </c>
      <c r="AB36" s="279" t="n">
        <f aca="false">Z36*AA36</f>
        <v>4914</v>
      </c>
      <c r="AC36" s="279" t="s">
        <v>2665</v>
      </c>
      <c r="AD36" s="278" t="n">
        <v>6403999800</v>
      </c>
      <c r="AE36" s="279" t="n">
        <v>31.94</v>
      </c>
      <c r="AF36" s="279" t="n">
        <v>135</v>
      </c>
      <c r="AG36" s="279" t="n">
        <v>1016.1882</v>
      </c>
      <c r="AH36" s="278" t="s">
        <v>2570</v>
      </c>
      <c r="AI36" s="282" t="n">
        <v>44398</v>
      </c>
      <c r="AJ36" s="282" t="n">
        <f aca="false">AI36+30</f>
        <v>44428</v>
      </c>
      <c r="AK36" s="282" t="n">
        <v>44462</v>
      </c>
      <c r="AL36" s="282" t="n">
        <v>44458</v>
      </c>
      <c r="AM36" s="0" t="s">
        <v>2541</v>
      </c>
      <c r="AN36" s="0" t="s">
        <v>2544</v>
      </c>
    </row>
    <row r="37" customFormat="false" ht="46.9" hidden="true" customHeight="false" outlineLevel="0" collapsed="false">
      <c r="A37" s="277" t="n">
        <v>44312</v>
      </c>
      <c r="B37" s="278" t="n">
        <v>80705164</v>
      </c>
      <c r="C37" s="279" t="s">
        <v>2799</v>
      </c>
      <c r="D37" s="279" t="n">
        <v>1122990</v>
      </c>
      <c r="E37" s="279" t="s">
        <v>2600</v>
      </c>
      <c r="F37" s="279" t="s">
        <v>2800</v>
      </c>
      <c r="G37" s="279" t="n">
        <v>72</v>
      </c>
      <c r="H37" s="279" t="n">
        <v>31.5</v>
      </c>
      <c r="I37" s="279" t="n">
        <v>2268</v>
      </c>
      <c r="J37" s="279" t="s">
        <v>2801</v>
      </c>
      <c r="K37" s="280" t="n">
        <v>44392</v>
      </c>
      <c r="L37" s="280" t="n">
        <v>44406</v>
      </c>
      <c r="M37" s="278" t="s">
        <v>2802</v>
      </c>
      <c r="N37" s="278" t="s">
        <v>2803</v>
      </c>
      <c r="O37" s="279" t="s">
        <v>2605</v>
      </c>
      <c r="P37" s="278" t="s">
        <v>2616</v>
      </c>
      <c r="Q37" s="278" t="s">
        <v>2804</v>
      </c>
      <c r="R37" s="278" t="s">
        <v>2805</v>
      </c>
      <c r="S37" s="278" t="s">
        <v>201</v>
      </c>
      <c r="T37" s="278" t="s">
        <v>2806</v>
      </c>
      <c r="U37" s="278" t="s">
        <v>90</v>
      </c>
      <c r="V37" s="278" t="s">
        <v>2620</v>
      </c>
      <c r="W37" s="278" t="s">
        <v>243</v>
      </c>
      <c r="X37" s="278" t="s">
        <v>243</v>
      </c>
      <c r="Y37" s="278" t="s">
        <v>245</v>
      </c>
      <c r="Z37" s="279" t="n">
        <v>72</v>
      </c>
      <c r="AA37" s="279" t="n">
        <v>31.5</v>
      </c>
      <c r="AB37" s="279" t="n">
        <f aca="false">Z37*AA37</f>
        <v>2268</v>
      </c>
      <c r="AC37" s="279" t="s">
        <v>2665</v>
      </c>
      <c r="AD37" s="278" t="n">
        <v>6403999800</v>
      </c>
      <c r="AE37" s="279" t="n">
        <v>14.74</v>
      </c>
      <c r="AF37" s="279" t="n">
        <v>90</v>
      </c>
      <c r="AG37" s="279" t="n">
        <v>474.5484</v>
      </c>
      <c r="AH37" s="279" t="s">
        <v>2570</v>
      </c>
      <c r="AI37" s="282" t="n">
        <v>44416</v>
      </c>
      <c r="AJ37" s="282" t="n">
        <v>44463</v>
      </c>
      <c r="AK37" s="282" t="n">
        <v>44491</v>
      </c>
      <c r="AL37" s="282" t="n">
        <v>44464</v>
      </c>
      <c r="AM37" s="0" t="s">
        <v>2541</v>
      </c>
      <c r="AN37" s="0" t="s">
        <v>2544</v>
      </c>
    </row>
    <row r="38" customFormat="false" ht="69.6" hidden="true" customHeight="false" outlineLevel="0" collapsed="false">
      <c r="A38" s="277" t="n">
        <v>44312</v>
      </c>
      <c r="B38" s="278" t="n">
        <v>80705164</v>
      </c>
      <c r="C38" s="279" t="s">
        <v>2807</v>
      </c>
      <c r="D38" s="279" t="n">
        <v>1123353</v>
      </c>
      <c r="E38" s="279" t="s">
        <v>2600</v>
      </c>
      <c r="F38" s="279" t="s">
        <v>2623</v>
      </c>
      <c r="G38" s="279" t="n">
        <v>192</v>
      </c>
      <c r="H38" s="279" t="n">
        <v>53</v>
      </c>
      <c r="I38" s="279" t="n">
        <v>10176</v>
      </c>
      <c r="J38" s="279" t="s">
        <v>2808</v>
      </c>
      <c r="K38" s="280" t="n">
        <v>44420</v>
      </c>
      <c r="L38" s="280" t="n">
        <v>44434</v>
      </c>
      <c r="M38" s="278" t="s">
        <v>2809</v>
      </c>
      <c r="N38" s="278" t="s">
        <v>2624</v>
      </c>
      <c r="O38" s="279" t="s">
        <v>976</v>
      </c>
      <c r="P38" s="278" t="s">
        <v>2810</v>
      </c>
      <c r="Q38" s="278" t="s">
        <v>2811</v>
      </c>
      <c r="R38" s="278" t="s">
        <v>2812</v>
      </c>
      <c r="S38" s="278" t="s">
        <v>201</v>
      </c>
      <c r="T38" s="278" t="s">
        <v>2609</v>
      </c>
      <c r="U38" s="278" t="s">
        <v>976</v>
      </c>
      <c r="V38" s="278" t="s">
        <v>2813</v>
      </c>
      <c r="W38" s="278" t="s">
        <v>2814</v>
      </c>
      <c r="X38" s="278" t="s">
        <v>2815</v>
      </c>
      <c r="Y38" s="278" t="s">
        <v>1543</v>
      </c>
      <c r="Z38" s="279" t="n">
        <v>192</v>
      </c>
      <c r="AA38" s="279" t="n">
        <v>53</v>
      </c>
      <c r="AB38" s="279" t="n">
        <f aca="false">Z38*AA38</f>
        <v>10176</v>
      </c>
      <c r="AC38" s="279" t="s">
        <v>1562</v>
      </c>
      <c r="AD38" s="278" t="n">
        <v>6403911800</v>
      </c>
      <c r="AE38" s="279" t="n">
        <v>66.14</v>
      </c>
      <c r="AF38" s="279" t="n">
        <v>240</v>
      </c>
      <c r="AG38" s="279" t="n">
        <v>2096.4288</v>
      </c>
      <c r="AH38" s="279" t="s">
        <v>2574</v>
      </c>
      <c r="AI38" s="282" t="n">
        <v>44433</v>
      </c>
      <c r="AJ38" s="282" t="n">
        <v>44489</v>
      </c>
      <c r="AK38" s="282" t="n">
        <v>44538</v>
      </c>
      <c r="AL38" s="282" t="n">
        <v>44493</v>
      </c>
      <c r="AN38" s="0" t="s">
        <v>2557</v>
      </c>
    </row>
    <row r="39" customFormat="false" ht="81" hidden="false" customHeight="false" outlineLevel="0" collapsed="false">
      <c r="A39" s="277" t="n">
        <v>44312</v>
      </c>
      <c r="B39" s="278" t="n">
        <v>80705164</v>
      </c>
      <c r="C39" s="279" t="s">
        <v>2816</v>
      </c>
      <c r="D39" s="279" t="s">
        <v>2817</v>
      </c>
      <c r="E39" s="279" t="s">
        <v>2600</v>
      </c>
      <c r="F39" s="279" t="s">
        <v>2749</v>
      </c>
      <c r="G39" s="279" t="n">
        <v>72</v>
      </c>
      <c r="H39" s="279" t="n">
        <v>41.5</v>
      </c>
      <c r="I39" s="279" t="n">
        <v>2988</v>
      </c>
      <c r="J39" s="279" t="s">
        <v>2818</v>
      </c>
      <c r="K39" s="280" t="n">
        <v>44378</v>
      </c>
      <c r="L39" s="280" t="n">
        <v>44392</v>
      </c>
      <c r="M39" s="278" t="s">
        <v>2819</v>
      </c>
      <c r="N39" s="278" t="s">
        <v>2752</v>
      </c>
      <c r="O39" s="279" t="s">
        <v>2696</v>
      </c>
      <c r="P39" s="278" t="s">
        <v>2697</v>
      </c>
      <c r="Q39" s="278" t="s">
        <v>2820</v>
      </c>
      <c r="R39" s="278" t="s">
        <v>2821</v>
      </c>
      <c r="S39" s="278" t="s">
        <v>133</v>
      </c>
      <c r="T39" s="278" t="s">
        <v>2609</v>
      </c>
      <c r="U39" s="278" t="s">
        <v>976</v>
      </c>
      <c r="V39" s="278" t="s">
        <v>2700</v>
      </c>
      <c r="W39" s="278" t="s">
        <v>2822</v>
      </c>
      <c r="X39" s="278" t="s">
        <v>2823</v>
      </c>
      <c r="Y39" s="278" t="s">
        <v>1543</v>
      </c>
      <c r="Z39" s="279" t="n">
        <v>72</v>
      </c>
      <c r="AA39" s="279" t="n">
        <v>41.5</v>
      </c>
      <c r="AB39" s="279" t="n">
        <f aca="false">Z39*AA39</f>
        <v>2988</v>
      </c>
      <c r="AC39" s="279" t="s">
        <v>2622</v>
      </c>
      <c r="AD39" s="278" t="n">
        <v>6404199000</v>
      </c>
      <c r="AE39" s="279" t="n">
        <v>19.42</v>
      </c>
      <c r="AF39" s="279" t="n">
        <v>33.84</v>
      </c>
      <c r="AG39" s="279" t="n">
        <v>304.1262</v>
      </c>
      <c r="AH39" s="279" t="s">
        <v>2569</v>
      </c>
      <c r="AI39" s="282" t="n">
        <v>44408</v>
      </c>
      <c r="AJ39" s="282" t="n">
        <f aca="false">AI39+30</f>
        <v>44438</v>
      </c>
      <c r="AK39" s="282" t="n">
        <v>44464</v>
      </c>
      <c r="AL39" s="282" t="n">
        <v>44464</v>
      </c>
      <c r="AN39" s="0" t="s">
        <v>2549</v>
      </c>
    </row>
    <row r="40" customFormat="false" ht="46.9" hidden="true" customHeight="false" outlineLevel="0" collapsed="false">
      <c r="A40" s="277" t="n">
        <v>44312</v>
      </c>
      <c r="B40" s="278" t="n">
        <v>80705164</v>
      </c>
      <c r="C40" s="279" t="s">
        <v>2824</v>
      </c>
      <c r="D40" s="279" t="s">
        <v>2825</v>
      </c>
      <c r="E40" s="279" t="s">
        <v>2600</v>
      </c>
      <c r="F40" s="279" t="s">
        <v>2623</v>
      </c>
      <c r="G40" s="279" t="n">
        <v>72</v>
      </c>
      <c r="H40" s="279" t="n">
        <v>47.5</v>
      </c>
      <c r="I40" s="279" t="n">
        <v>3420</v>
      </c>
      <c r="J40" s="279" t="s">
        <v>2826</v>
      </c>
      <c r="K40" s="280" t="n">
        <v>44407</v>
      </c>
      <c r="L40" s="280" t="n">
        <v>44421</v>
      </c>
      <c r="M40" s="278" t="s">
        <v>2827</v>
      </c>
      <c r="N40" s="278" t="s">
        <v>2624</v>
      </c>
      <c r="O40" s="279" t="s">
        <v>2605</v>
      </c>
      <c r="P40" s="278" t="s">
        <v>2606</v>
      </c>
      <c r="Q40" s="278" t="s">
        <v>2828</v>
      </c>
      <c r="R40" s="278" t="s">
        <v>2829</v>
      </c>
      <c r="S40" s="278" t="s">
        <v>133</v>
      </c>
      <c r="T40" s="278" t="s">
        <v>2609</v>
      </c>
      <c r="U40" s="278" t="s">
        <v>90</v>
      </c>
      <c r="V40" s="278" t="s">
        <v>2610</v>
      </c>
      <c r="W40" s="278" t="s">
        <v>2814</v>
      </c>
      <c r="X40" s="278" t="s">
        <v>1107</v>
      </c>
      <c r="Y40" s="278" t="s">
        <v>1543</v>
      </c>
      <c r="Z40" s="279" t="n">
        <v>72</v>
      </c>
      <c r="AA40" s="279" t="n">
        <v>47.5</v>
      </c>
      <c r="AB40" s="279" t="n">
        <f aca="false">Z40*AA40</f>
        <v>3420</v>
      </c>
      <c r="AC40" s="279" t="s">
        <v>2622</v>
      </c>
      <c r="AD40" s="278" t="n">
        <v>6403911100</v>
      </c>
      <c r="AE40" s="279" t="n">
        <v>22.23</v>
      </c>
      <c r="AF40" s="279" t="n">
        <v>90</v>
      </c>
      <c r="AG40" s="279" t="n">
        <v>353.223</v>
      </c>
      <c r="AH40" s="279" t="s">
        <v>2572</v>
      </c>
      <c r="AI40" s="282" t="n">
        <v>44428</v>
      </c>
      <c r="AJ40" s="282" t="n">
        <v>44483</v>
      </c>
      <c r="AK40" s="282" t="n">
        <v>44503</v>
      </c>
      <c r="AL40" s="282" t="n">
        <v>44484</v>
      </c>
      <c r="AM40" s="0" t="s">
        <v>2541</v>
      </c>
      <c r="AN40" s="0" t="s">
        <v>2544</v>
      </c>
    </row>
    <row r="41" customFormat="false" ht="103.9" hidden="true" customHeight="false" outlineLevel="0" collapsed="false">
      <c r="A41" s="277" t="n">
        <v>44312</v>
      </c>
      <c r="B41" s="278" t="n">
        <v>80705164</v>
      </c>
      <c r="C41" s="279" t="s">
        <v>2830</v>
      </c>
      <c r="D41" s="279" t="n">
        <v>1123630</v>
      </c>
      <c r="E41" s="279" t="s">
        <v>2600</v>
      </c>
      <c r="F41" s="279" t="s">
        <v>2623</v>
      </c>
      <c r="G41" s="279" t="n">
        <v>241</v>
      </c>
      <c r="H41" s="279" t="n">
        <v>46</v>
      </c>
      <c r="I41" s="279" t="n">
        <v>11086</v>
      </c>
      <c r="J41" s="279" t="s">
        <v>2831</v>
      </c>
      <c r="K41" s="280" t="n">
        <v>44420</v>
      </c>
      <c r="L41" s="280" t="n">
        <v>44434</v>
      </c>
      <c r="M41" s="278" t="s">
        <v>2832</v>
      </c>
      <c r="N41" s="278" t="s">
        <v>2624</v>
      </c>
      <c r="O41" s="279" t="s">
        <v>976</v>
      </c>
      <c r="P41" s="278" t="s">
        <v>2810</v>
      </c>
      <c r="Q41" s="278" t="s">
        <v>2833</v>
      </c>
      <c r="R41" s="278" t="s">
        <v>2834</v>
      </c>
      <c r="S41" s="278" t="s">
        <v>201</v>
      </c>
      <c r="T41" s="278" t="s">
        <v>2609</v>
      </c>
      <c r="U41" s="278" t="s">
        <v>976</v>
      </c>
      <c r="V41" s="278" t="s">
        <v>2813</v>
      </c>
      <c r="W41" s="278" t="s">
        <v>2814</v>
      </c>
      <c r="X41" s="278" t="s">
        <v>2835</v>
      </c>
      <c r="Y41" s="278" t="s">
        <v>1543</v>
      </c>
      <c r="Z41" s="279" t="n">
        <v>241</v>
      </c>
      <c r="AA41" s="279" t="n">
        <v>46</v>
      </c>
      <c r="AB41" s="279" t="n">
        <f aca="false">Z41*AA41</f>
        <v>11086</v>
      </c>
      <c r="AC41" s="279" t="s">
        <v>1562</v>
      </c>
      <c r="AD41" s="278" t="n">
        <v>6403911800</v>
      </c>
      <c r="AE41" s="279" t="n">
        <v>72.06</v>
      </c>
      <c r="AF41" s="279" t="n">
        <v>301.25</v>
      </c>
      <c r="AG41" s="279" t="n">
        <v>2291.8618</v>
      </c>
      <c r="AH41" s="279" t="s">
        <v>2574</v>
      </c>
      <c r="AI41" s="282" t="n">
        <v>44433</v>
      </c>
      <c r="AJ41" s="282" t="n">
        <v>44489</v>
      </c>
      <c r="AK41" s="282" t="n">
        <v>44538</v>
      </c>
      <c r="AL41" s="282" t="n">
        <v>44493</v>
      </c>
      <c r="AN41" s="0" t="s">
        <v>2557</v>
      </c>
    </row>
    <row r="42" customFormat="false" ht="103.9" hidden="true" customHeight="false" outlineLevel="0" collapsed="false">
      <c r="A42" s="277" t="n">
        <v>44312</v>
      </c>
      <c r="B42" s="278" t="n">
        <v>80705164</v>
      </c>
      <c r="C42" s="279" t="s">
        <v>2836</v>
      </c>
      <c r="D42" s="279" t="n">
        <v>1125352</v>
      </c>
      <c r="E42" s="279" t="s">
        <v>2600</v>
      </c>
      <c r="F42" s="279" t="s">
        <v>2772</v>
      </c>
      <c r="G42" s="279" t="n">
        <v>276</v>
      </c>
      <c r="H42" s="279" t="n">
        <v>46</v>
      </c>
      <c r="I42" s="279" t="n">
        <v>12696</v>
      </c>
      <c r="J42" s="279" t="s">
        <v>2837</v>
      </c>
      <c r="K42" s="280" t="n">
        <v>44420</v>
      </c>
      <c r="L42" s="280" t="n">
        <v>44434</v>
      </c>
      <c r="M42" s="278" t="s">
        <v>2838</v>
      </c>
      <c r="N42" s="278" t="s">
        <v>2775</v>
      </c>
      <c r="O42" s="279" t="s">
        <v>976</v>
      </c>
      <c r="P42" s="278" t="s">
        <v>2810</v>
      </c>
      <c r="Q42" s="278" t="s">
        <v>2839</v>
      </c>
      <c r="R42" s="278" t="s">
        <v>2840</v>
      </c>
      <c r="S42" s="278" t="s">
        <v>201</v>
      </c>
      <c r="T42" s="278" t="s">
        <v>2609</v>
      </c>
      <c r="U42" s="278" t="s">
        <v>976</v>
      </c>
      <c r="V42" s="278" t="s">
        <v>2813</v>
      </c>
      <c r="W42" s="278" t="s">
        <v>2814</v>
      </c>
      <c r="X42" s="278" t="s">
        <v>2835</v>
      </c>
      <c r="Y42" s="278" t="s">
        <v>1543</v>
      </c>
      <c r="Z42" s="279" t="n">
        <v>276</v>
      </c>
      <c r="AA42" s="279" t="n">
        <v>46</v>
      </c>
      <c r="AB42" s="279" t="n">
        <f aca="false">Z42*AA42</f>
        <v>12696</v>
      </c>
      <c r="AC42" s="279" t="s">
        <v>2665</v>
      </c>
      <c r="AD42" s="278" t="n">
        <v>6403911800</v>
      </c>
      <c r="AE42" s="279" t="n">
        <v>82.52</v>
      </c>
      <c r="AF42" s="279" t="n">
        <v>345</v>
      </c>
      <c r="AG42" s="279" t="n">
        <v>2624.7048</v>
      </c>
      <c r="AH42" s="279" t="s">
        <v>2574</v>
      </c>
      <c r="AI42" s="282" t="n">
        <v>44433</v>
      </c>
      <c r="AJ42" s="282" t="n">
        <v>44489</v>
      </c>
      <c r="AK42" s="282" t="n">
        <v>44538</v>
      </c>
      <c r="AL42" s="282" t="n">
        <v>44493</v>
      </c>
      <c r="AN42" s="0" t="s">
        <v>2557</v>
      </c>
    </row>
    <row r="43" customFormat="false" ht="69.6" hidden="true" customHeight="false" outlineLevel="0" collapsed="false">
      <c r="A43" s="277" t="n">
        <v>44312</v>
      </c>
      <c r="B43" s="278" t="n">
        <v>80705164</v>
      </c>
      <c r="C43" s="279" t="s">
        <v>2841</v>
      </c>
      <c r="D43" s="279" t="n">
        <v>1125394</v>
      </c>
      <c r="E43" s="279" t="s">
        <v>2600</v>
      </c>
      <c r="F43" s="279" t="s">
        <v>2842</v>
      </c>
      <c r="G43" s="279" t="n">
        <v>72</v>
      </c>
      <c r="H43" s="279" t="n">
        <v>29.5</v>
      </c>
      <c r="I43" s="279" t="n">
        <v>2124</v>
      </c>
      <c r="J43" s="279" t="s">
        <v>2843</v>
      </c>
      <c r="K43" s="280" t="n">
        <v>44378</v>
      </c>
      <c r="L43" s="280" t="n">
        <v>44392</v>
      </c>
      <c r="M43" s="278" t="s">
        <v>2844</v>
      </c>
      <c r="N43" s="278" t="s">
        <v>2845</v>
      </c>
      <c r="O43" s="279" t="s">
        <v>2605</v>
      </c>
      <c r="P43" s="278" t="s">
        <v>2776</v>
      </c>
      <c r="Q43" s="278" t="s">
        <v>2846</v>
      </c>
      <c r="R43" s="278" t="s">
        <v>2847</v>
      </c>
      <c r="S43" s="278" t="s">
        <v>201</v>
      </c>
      <c r="T43" s="278" t="s">
        <v>2779</v>
      </c>
      <c r="U43" s="278" t="s">
        <v>90</v>
      </c>
      <c r="V43" s="278" t="s">
        <v>2780</v>
      </c>
      <c r="W43" s="278" t="s">
        <v>2848</v>
      </c>
      <c r="X43" s="278" t="s">
        <v>243</v>
      </c>
      <c r="Y43" s="278" t="s">
        <v>245</v>
      </c>
      <c r="Z43" s="279" t="n">
        <v>72</v>
      </c>
      <c r="AA43" s="279" t="n">
        <v>29.5</v>
      </c>
      <c r="AB43" s="279" t="n">
        <f aca="false">Z43*AA43</f>
        <v>2124</v>
      </c>
      <c r="AC43" s="279" t="s">
        <v>207</v>
      </c>
      <c r="AD43" s="278" t="n">
        <v>6403995000</v>
      </c>
      <c r="AE43" s="279" t="n">
        <v>13.81</v>
      </c>
      <c r="AF43" s="279" t="n">
        <v>57.6</v>
      </c>
      <c r="AG43" s="279" t="n">
        <v>439.0812</v>
      </c>
      <c r="AH43" s="278" t="s">
        <v>2564</v>
      </c>
      <c r="AI43" s="282" t="n">
        <v>44389</v>
      </c>
      <c r="AJ43" s="282" t="n">
        <v>44436</v>
      </c>
      <c r="AK43" s="282" t="n">
        <v>44443</v>
      </c>
      <c r="AL43" s="282" t="n">
        <v>44468</v>
      </c>
      <c r="AM43" s="0" t="s">
        <v>2541</v>
      </c>
      <c r="AN43" s="0" t="s">
        <v>2544</v>
      </c>
    </row>
    <row r="44" customFormat="false" ht="69.6" hidden="true" customHeight="false" outlineLevel="0" collapsed="false">
      <c r="A44" s="277" t="n">
        <v>44312</v>
      </c>
      <c r="B44" s="278" t="n">
        <v>80705164</v>
      </c>
      <c r="C44" s="279" t="s">
        <v>2841</v>
      </c>
      <c r="D44" s="279" t="n">
        <v>1125394</v>
      </c>
      <c r="E44" s="279" t="s">
        <v>2600</v>
      </c>
      <c r="F44" s="279" t="s">
        <v>2849</v>
      </c>
      <c r="G44" s="279" t="n">
        <v>72</v>
      </c>
      <c r="H44" s="279" t="n">
        <v>29.5</v>
      </c>
      <c r="I44" s="279" t="n">
        <v>2124</v>
      </c>
      <c r="J44" s="279" t="s">
        <v>2843</v>
      </c>
      <c r="K44" s="280" t="n">
        <v>44378</v>
      </c>
      <c r="L44" s="280" t="n">
        <v>44392</v>
      </c>
      <c r="M44" s="278" t="s">
        <v>2844</v>
      </c>
      <c r="N44" s="278" t="s">
        <v>2850</v>
      </c>
      <c r="O44" s="279" t="s">
        <v>2605</v>
      </c>
      <c r="P44" s="278" t="s">
        <v>2776</v>
      </c>
      <c r="Q44" s="278" t="s">
        <v>2851</v>
      </c>
      <c r="R44" s="278" t="s">
        <v>2852</v>
      </c>
      <c r="S44" s="278" t="s">
        <v>201</v>
      </c>
      <c r="T44" s="278" t="s">
        <v>2779</v>
      </c>
      <c r="U44" s="278" t="s">
        <v>90</v>
      </c>
      <c r="V44" s="278" t="s">
        <v>2780</v>
      </c>
      <c r="W44" s="278" t="s">
        <v>2848</v>
      </c>
      <c r="X44" s="278" t="s">
        <v>243</v>
      </c>
      <c r="Y44" s="278" t="s">
        <v>245</v>
      </c>
      <c r="Z44" s="279" t="n">
        <v>72</v>
      </c>
      <c r="AA44" s="279" t="n">
        <v>29.5</v>
      </c>
      <c r="AB44" s="279" t="n">
        <f aca="false">Z44*AA44</f>
        <v>2124</v>
      </c>
      <c r="AC44" s="279" t="s">
        <v>207</v>
      </c>
      <c r="AD44" s="278" t="n">
        <v>6403995000</v>
      </c>
      <c r="AE44" s="279" t="n">
        <v>13.81</v>
      </c>
      <c r="AF44" s="279" t="n">
        <v>57.6</v>
      </c>
      <c r="AG44" s="279" t="n">
        <v>439.0812</v>
      </c>
      <c r="AH44" s="278" t="s">
        <v>2564</v>
      </c>
      <c r="AI44" s="282" t="n">
        <v>44389</v>
      </c>
      <c r="AJ44" s="282" t="n">
        <v>44436</v>
      </c>
      <c r="AK44" s="282" t="n">
        <v>44443</v>
      </c>
      <c r="AL44" s="282" t="n">
        <v>44468</v>
      </c>
      <c r="AM44" s="0" t="s">
        <v>2541</v>
      </c>
      <c r="AN44" s="0" t="s">
        <v>2544</v>
      </c>
    </row>
    <row r="45" customFormat="false" ht="103.9" hidden="true" customHeight="false" outlineLevel="0" collapsed="false">
      <c r="A45" s="277" t="n">
        <v>44322</v>
      </c>
      <c r="B45" s="278" t="n">
        <v>80705162</v>
      </c>
      <c r="C45" s="279" t="s">
        <v>2853</v>
      </c>
      <c r="D45" s="279" t="n">
        <v>1126373</v>
      </c>
      <c r="E45" s="279" t="s">
        <v>2600</v>
      </c>
      <c r="F45" s="279" t="s">
        <v>2378</v>
      </c>
      <c r="G45" s="279" t="n">
        <v>144</v>
      </c>
      <c r="H45" s="279" t="n">
        <v>35</v>
      </c>
      <c r="I45" s="279" t="n">
        <v>5040</v>
      </c>
      <c r="J45" s="279" t="s">
        <v>2854</v>
      </c>
      <c r="K45" s="280" t="n">
        <v>44434</v>
      </c>
      <c r="L45" s="280" t="n">
        <v>44448</v>
      </c>
      <c r="M45" s="278" t="s">
        <v>2855</v>
      </c>
      <c r="N45" s="278" t="s">
        <v>2856</v>
      </c>
      <c r="O45" s="279" t="s">
        <v>976</v>
      </c>
      <c r="P45" s="278" t="s">
        <v>2810</v>
      </c>
      <c r="Q45" s="278" t="s">
        <v>2857</v>
      </c>
      <c r="R45" s="278" t="s">
        <v>2858</v>
      </c>
      <c r="S45" s="278" t="s">
        <v>201</v>
      </c>
      <c r="T45" s="278" t="s">
        <v>2609</v>
      </c>
      <c r="U45" s="278" t="s">
        <v>976</v>
      </c>
      <c r="V45" s="278" t="s">
        <v>2813</v>
      </c>
      <c r="W45" s="278" t="s">
        <v>2814</v>
      </c>
      <c r="X45" s="278" t="s">
        <v>2835</v>
      </c>
      <c r="Y45" s="278" t="s">
        <v>1543</v>
      </c>
      <c r="Z45" s="279" t="n">
        <v>144</v>
      </c>
      <c r="AA45" s="279" t="n">
        <v>35</v>
      </c>
      <c r="AB45" s="279" t="n">
        <f aca="false">Z45*AA45</f>
        <v>5040</v>
      </c>
      <c r="AC45" s="279" t="s">
        <v>1562</v>
      </c>
      <c r="AD45" s="278" t="n">
        <v>6403911800</v>
      </c>
      <c r="AE45" s="279" t="n">
        <v>32.76</v>
      </c>
      <c r="AF45" s="279" t="n">
        <v>180</v>
      </c>
      <c r="AG45" s="279" t="n">
        <v>1050.552</v>
      </c>
      <c r="AH45" s="279" t="s">
        <v>2576</v>
      </c>
      <c r="AI45" s="282" t="n">
        <v>44448</v>
      </c>
      <c r="AJ45" s="282" t="n">
        <v>44460</v>
      </c>
      <c r="AK45" s="282" t="n">
        <v>44521</v>
      </c>
      <c r="AL45" s="282" t="n">
        <v>44498</v>
      </c>
      <c r="AN45" s="0" t="s">
        <v>2557</v>
      </c>
    </row>
    <row r="46" customFormat="false" ht="103.9" hidden="true" customHeight="false" outlineLevel="0" collapsed="false">
      <c r="A46" s="277" t="n">
        <v>44322</v>
      </c>
      <c r="B46" s="278" t="n">
        <v>80705162</v>
      </c>
      <c r="C46" s="279" t="s">
        <v>2853</v>
      </c>
      <c r="D46" s="279" t="n">
        <v>1126373</v>
      </c>
      <c r="E46" s="279" t="s">
        <v>2600</v>
      </c>
      <c r="F46" s="279" t="s">
        <v>2859</v>
      </c>
      <c r="G46" s="279" t="n">
        <v>144</v>
      </c>
      <c r="H46" s="279" t="n">
        <v>35</v>
      </c>
      <c r="I46" s="279" t="n">
        <v>5040</v>
      </c>
      <c r="J46" s="279" t="s">
        <v>2854</v>
      </c>
      <c r="K46" s="280" t="n">
        <v>44434</v>
      </c>
      <c r="L46" s="280" t="n">
        <v>44448</v>
      </c>
      <c r="M46" s="278" t="s">
        <v>2855</v>
      </c>
      <c r="N46" s="278" t="s">
        <v>2860</v>
      </c>
      <c r="O46" s="279" t="s">
        <v>976</v>
      </c>
      <c r="P46" s="278" t="s">
        <v>2810</v>
      </c>
      <c r="Q46" s="278" t="s">
        <v>2861</v>
      </c>
      <c r="R46" s="278" t="s">
        <v>2862</v>
      </c>
      <c r="S46" s="278" t="s">
        <v>201</v>
      </c>
      <c r="T46" s="278" t="s">
        <v>2609</v>
      </c>
      <c r="U46" s="278" t="s">
        <v>976</v>
      </c>
      <c r="V46" s="278" t="s">
        <v>2813</v>
      </c>
      <c r="W46" s="278" t="s">
        <v>2814</v>
      </c>
      <c r="X46" s="278" t="s">
        <v>2835</v>
      </c>
      <c r="Y46" s="278" t="s">
        <v>1543</v>
      </c>
      <c r="Z46" s="279" t="n">
        <v>144</v>
      </c>
      <c r="AA46" s="279" t="n">
        <v>35</v>
      </c>
      <c r="AB46" s="279" t="n">
        <f aca="false">Z46*AA46</f>
        <v>5040</v>
      </c>
      <c r="AC46" s="279" t="s">
        <v>1562</v>
      </c>
      <c r="AD46" s="278" t="n">
        <v>6403911800</v>
      </c>
      <c r="AE46" s="279" t="n">
        <v>32.76</v>
      </c>
      <c r="AF46" s="279" t="n">
        <v>180</v>
      </c>
      <c r="AG46" s="279" t="n">
        <v>1050.552</v>
      </c>
      <c r="AH46" s="279" t="s">
        <v>2576</v>
      </c>
      <c r="AI46" s="282" t="n">
        <v>44448</v>
      </c>
      <c r="AJ46" s="282" t="n">
        <v>44460</v>
      </c>
      <c r="AK46" s="282" t="n">
        <v>44521</v>
      </c>
      <c r="AL46" s="282" t="n">
        <v>44498</v>
      </c>
      <c r="AN46" s="0" t="s">
        <v>2557</v>
      </c>
    </row>
    <row r="47" customFormat="false" ht="69.6" hidden="true" customHeight="false" outlineLevel="0" collapsed="false">
      <c r="A47" s="277" t="n">
        <v>44322</v>
      </c>
      <c r="B47" s="278" t="n">
        <v>80705162</v>
      </c>
      <c r="C47" s="279" t="s">
        <v>2863</v>
      </c>
      <c r="D47" s="279" t="n">
        <v>1128195</v>
      </c>
      <c r="E47" s="279" t="s">
        <v>2600</v>
      </c>
      <c r="F47" s="279" t="s">
        <v>2378</v>
      </c>
      <c r="G47" s="279" t="n">
        <v>72</v>
      </c>
      <c r="H47" s="279" t="n">
        <v>33.5</v>
      </c>
      <c r="I47" s="279" t="n">
        <v>2412</v>
      </c>
      <c r="J47" s="279" t="s">
        <v>2864</v>
      </c>
      <c r="K47" s="280" t="n">
        <v>44397</v>
      </c>
      <c r="L47" s="280" t="n">
        <v>44411</v>
      </c>
      <c r="M47" s="278" t="s">
        <v>2865</v>
      </c>
      <c r="N47" s="278" t="s">
        <v>2856</v>
      </c>
      <c r="O47" s="279" t="s">
        <v>2605</v>
      </c>
      <c r="P47" s="278" t="s">
        <v>2776</v>
      </c>
      <c r="Q47" s="278" t="s">
        <v>2866</v>
      </c>
      <c r="R47" s="278" t="s">
        <v>2867</v>
      </c>
      <c r="S47" s="278" t="s">
        <v>975</v>
      </c>
      <c r="T47" s="278" t="s">
        <v>2644</v>
      </c>
      <c r="U47" s="278" t="s">
        <v>90</v>
      </c>
      <c r="V47" s="278" t="s">
        <v>2780</v>
      </c>
      <c r="W47" s="278" t="s">
        <v>2848</v>
      </c>
      <c r="X47" s="278" t="s">
        <v>243</v>
      </c>
      <c r="Y47" s="278" t="s">
        <v>245</v>
      </c>
      <c r="Z47" s="279" t="n">
        <v>72</v>
      </c>
      <c r="AA47" s="279" t="n">
        <v>33.5</v>
      </c>
      <c r="AB47" s="279" t="n">
        <f aca="false">Z47*AA47</f>
        <v>2412</v>
      </c>
      <c r="AC47" s="279" t="s">
        <v>2868</v>
      </c>
      <c r="AD47" s="278" t="n">
        <v>6403999600</v>
      </c>
      <c r="AE47" s="279" t="n">
        <v>15.68</v>
      </c>
      <c r="AF47" s="279" t="n">
        <v>90</v>
      </c>
      <c r="AG47" s="279" t="n">
        <v>503.5356</v>
      </c>
      <c r="AH47" s="279" t="s">
        <v>2570</v>
      </c>
      <c r="AI47" s="282" t="n">
        <v>44416</v>
      </c>
      <c r="AJ47" s="282" t="n">
        <v>44463</v>
      </c>
      <c r="AK47" s="282" t="n">
        <v>44491</v>
      </c>
      <c r="AL47" s="282" t="n">
        <v>44464</v>
      </c>
      <c r="AM47" s="0" t="s">
        <v>2541</v>
      </c>
      <c r="AN47" s="0" t="s">
        <v>2544</v>
      </c>
    </row>
    <row r="48" customFormat="false" ht="69.6" hidden="true" customHeight="false" outlineLevel="0" collapsed="false">
      <c r="A48" s="277" t="n">
        <v>44322</v>
      </c>
      <c r="B48" s="278" t="n">
        <v>80705162</v>
      </c>
      <c r="C48" s="279" t="s">
        <v>2863</v>
      </c>
      <c r="D48" s="279" t="n">
        <v>1128195</v>
      </c>
      <c r="E48" s="279" t="s">
        <v>2600</v>
      </c>
      <c r="F48" s="279" t="s">
        <v>2383</v>
      </c>
      <c r="G48" s="279" t="n">
        <v>72</v>
      </c>
      <c r="H48" s="279" t="n">
        <v>33.5</v>
      </c>
      <c r="I48" s="279" t="n">
        <v>2412</v>
      </c>
      <c r="J48" s="279" t="s">
        <v>2864</v>
      </c>
      <c r="K48" s="280" t="n">
        <v>44397</v>
      </c>
      <c r="L48" s="280" t="n">
        <v>44411</v>
      </c>
      <c r="M48" s="278" t="s">
        <v>2865</v>
      </c>
      <c r="N48" s="278" t="s">
        <v>2869</v>
      </c>
      <c r="O48" s="279" t="s">
        <v>2605</v>
      </c>
      <c r="P48" s="278" t="s">
        <v>2776</v>
      </c>
      <c r="Q48" s="278" t="s">
        <v>2870</v>
      </c>
      <c r="R48" s="278" t="s">
        <v>2871</v>
      </c>
      <c r="S48" s="278" t="s">
        <v>975</v>
      </c>
      <c r="T48" s="278" t="s">
        <v>2644</v>
      </c>
      <c r="U48" s="278" t="s">
        <v>90</v>
      </c>
      <c r="V48" s="278" t="s">
        <v>2780</v>
      </c>
      <c r="W48" s="278" t="s">
        <v>2848</v>
      </c>
      <c r="X48" s="278" t="s">
        <v>243</v>
      </c>
      <c r="Y48" s="278" t="s">
        <v>245</v>
      </c>
      <c r="Z48" s="279" t="n">
        <v>72</v>
      </c>
      <c r="AA48" s="279" t="n">
        <v>33.5</v>
      </c>
      <c r="AB48" s="279" t="n">
        <f aca="false">Z48*AA48</f>
        <v>2412</v>
      </c>
      <c r="AC48" s="279" t="s">
        <v>2868</v>
      </c>
      <c r="AD48" s="278" t="n">
        <v>6403999600</v>
      </c>
      <c r="AE48" s="279" t="n">
        <v>15.68</v>
      </c>
      <c r="AF48" s="279" t="n">
        <v>90</v>
      </c>
      <c r="AG48" s="279" t="n">
        <v>503.5356</v>
      </c>
      <c r="AH48" s="279" t="s">
        <v>2570</v>
      </c>
      <c r="AI48" s="282" t="n">
        <v>44416</v>
      </c>
      <c r="AJ48" s="282" t="n">
        <v>44463</v>
      </c>
      <c r="AK48" s="282" t="n">
        <v>44491</v>
      </c>
      <c r="AL48" s="282" t="n">
        <v>44464</v>
      </c>
      <c r="AM48" s="0" t="s">
        <v>2541</v>
      </c>
      <c r="AN48" s="0" t="s">
        <v>2544</v>
      </c>
    </row>
    <row r="49" customFormat="false" ht="103.9" hidden="true" customHeight="false" outlineLevel="0" collapsed="false">
      <c r="A49" s="277" t="n">
        <v>44322</v>
      </c>
      <c r="B49" s="278" t="n">
        <v>80705162</v>
      </c>
      <c r="C49" s="279" t="s">
        <v>2872</v>
      </c>
      <c r="D49" s="279" t="n">
        <v>1128215</v>
      </c>
      <c r="E49" s="279" t="s">
        <v>2600</v>
      </c>
      <c r="F49" s="279" t="s">
        <v>2378</v>
      </c>
      <c r="G49" s="279" t="n">
        <v>144</v>
      </c>
      <c r="H49" s="279" t="n">
        <v>35</v>
      </c>
      <c r="I49" s="279" t="n">
        <v>5040</v>
      </c>
      <c r="J49" s="279" t="s">
        <v>2873</v>
      </c>
      <c r="K49" s="280" t="n">
        <v>44391</v>
      </c>
      <c r="L49" s="280" t="n">
        <v>44405</v>
      </c>
      <c r="M49" s="278" t="s">
        <v>2874</v>
      </c>
      <c r="N49" s="278" t="s">
        <v>2856</v>
      </c>
      <c r="O49" s="279" t="s">
        <v>2605</v>
      </c>
      <c r="P49" s="278" t="s">
        <v>2616</v>
      </c>
      <c r="Q49" s="278" t="s">
        <v>2875</v>
      </c>
      <c r="R49" s="278" t="s">
        <v>2876</v>
      </c>
      <c r="S49" s="278" t="s">
        <v>975</v>
      </c>
      <c r="T49" s="278" t="s">
        <v>2795</v>
      </c>
      <c r="U49" s="278" t="s">
        <v>90</v>
      </c>
      <c r="V49" s="278" t="s">
        <v>2620</v>
      </c>
      <c r="W49" s="278" t="s">
        <v>243</v>
      </c>
      <c r="X49" s="278" t="s">
        <v>2877</v>
      </c>
      <c r="Y49" s="278" t="s">
        <v>1543</v>
      </c>
      <c r="Z49" s="279" t="n">
        <v>144</v>
      </c>
      <c r="AA49" s="279" t="n">
        <v>35</v>
      </c>
      <c r="AB49" s="279" t="n">
        <f aca="false">Z49*AA49</f>
        <v>5040</v>
      </c>
      <c r="AC49" s="279" t="s">
        <v>2675</v>
      </c>
      <c r="AD49" s="278" t="n">
        <v>6403999600</v>
      </c>
      <c r="AE49" s="279" t="n">
        <v>32.76</v>
      </c>
      <c r="AF49" s="279" t="n">
        <v>180</v>
      </c>
      <c r="AG49" s="279" t="n">
        <v>1050.552</v>
      </c>
      <c r="AH49" s="279" t="s">
        <v>2570</v>
      </c>
      <c r="AI49" s="282" t="n">
        <v>44416</v>
      </c>
      <c r="AJ49" s="282" t="n">
        <v>44463</v>
      </c>
      <c r="AK49" s="282" t="n">
        <v>44491</v>
      </c>
      <c r="AL49" s="282" t="n">
        <v>44464</v>
      </c>
      <c r="AM49" s="0" t="s">
        <v>2541</v>
      </c>
      <c r="AN49" s="0" t="s">
        <v>2544</v>
      </c>
    </row>
    <row r="50" customFormat="false" ht="103.9" hidden="true" customHeight="false" outlineLevel="0" collapsed="false">
      <c r="A50" s="277" t="n">
        <v>44322</v>
      </c>
      <c r="B50" s="278" t="n">
        <v>80705162</v>
      </c>
      <c r="C50" s="279" t="s">
        <v>2872</v>
      </c>
      <c r="D50" s="279" t="n">
        <v>1128215</v>
      </c>
      <c r="E50" s="279" t="s">
        <v>2600</v>
      </c>
      <c r="F50" s="279" t="s">
        <v>2383</v>
      </c>
      <c r="G50" s="279" t="n">
        <v>72</v>
      </c>
      <c r="H50" s="279" t="n">
        <v>38.5</v>
      </c>
      <c r="I50" s="279" t="n">
        <v>2772</v>
      </c>
      <c r="J50" s="279" t="s">
        <v>2873</v>
      </c>
      <c r="K50" s="280" t="n">
        <v>44391</v>
      </c>
      <c r="L50" s="280" t="n">
        <v>44405</v>
      </c>
      <c r="M50" s="278" t="s">
        <v>2874</v>
      </c>
      <c r="N50" s="278" t="s">
        <v>2869</v>
      </c>
      <c r="O50" s="279" t="s">
        <v>2605</v>
      </c>
      <c r="P50" s="278" t="s">
        <v>2616</v>
      </c>
      <c r="Q50" s="278" t="s">
        <v>2878</v>
      </c>
      <c r="R50" s="278" t="s">
        <v>2879</v>
      </c>
      <c r="S50" s="278" t="s">
        <v>975</v>
      </c>
      <c r="T50" s="278" t="s">
        <v>2795</v>
      </c>
      <c r="U50" s="278" t="s">
        <v>90</v>
      </c>
      <c r="V50" s="278" t="s">
        <v>2620</v>
      </c>
      <c r="W50" s="278" t="s">
        <v>243</v>
      </c>
      <c r="X50" s="278" t="s">
        <v>2877</v>
      </c>
      <c r="Y50" s="278" t="s">
        <v>1543</v>
      </c>
      <c r="Z50" s="279" t="n">
        <v>72</v>
      </c>
      <c r="AA50" s="279" t="n">
        <v>38.5</v>
      </c>
      <c r="AB50" s="279" t="n">
        <f aca="false">Z50*AA50</f>
        <v>2772</v>
      </c>
      <c r="AC50" s="279" t="s">
        <v>2675</v>
      </c>
      <c r="AD50" s="278" t="n">
        <v>6403999600</v>
      </c>
      <c r="AE50" s="279" t="n">
        <v>18.02</v>
      </c>
      <c r="AF50" s="279" t="n">
        <v>90</v>
      </c>
      <c r="AG50" s="279" t="n">
        <v>576.0036</v>
      </c>
      <c r="AH50" s="279" t="s">
        <v>2570</v>
      </c>
      <c r="AI50" s="282" t="n">
        <v>44416</v>
      </c>
      <c r="AJ50" s="282" t="n">
        <v>44463</v>
      </c>
      <c r="AK50" s="282" t="n">
        <v>44491</v>
      </c>
      <c r="AL50" s="282" t="n">
        <v>44464</v>
      </c>
      <c r="AM50" s="0" t="s">
        <v>2541</v>
      </c>
      <c r="AN50" s="0" t="s">
        <v>2544</v>
      </c>
    </row>
    <row r="51" customFormat="false" ht="103.9" hidden="true" customHeight="false" outlineLevel="0" collapsed="false">
      <c r="A51" s="277" t="n">
        <v>44322</v>
      </c>
      <c r="B51" s="278" t="n">
        <v>80705162</v>
      </c>
      <c r="C51" s="279" t="s">
        <v>2880</v>
      </c>
      <c r="D51" s="279" t="n">
        <v>1129231</v>
      </c>
      <c r="E51" s="279" t="s">
        <v>2600</v>
      </c>
      <c r="F51" s="279" t="s">
        <v>2251</v>
      </c>
      <c r="G51" s="279" t="n">
        <v>80</v>
      </c>
      <c r="H51" s="279" t="n">
        <v>47.5</v>
      </c>
      <c r="I51" s="279" t="n">
        <v>3800</v>
      </c>
      <c r="J51" s="279" t="s">
        <v>2881</v>
      </c>
      <c r="K51" s="280" t="n">
        <v>44434</v>
      </c>
      <c r="L51" s="280" t="n">
        <v>44448</v>
      </c>
      <c r="M51" s="278" t="s">
        <v>2882</v>
      </c>
      <c r="N51" s="278" t="s">
        <v>236</v>
      </c>
      <c r="O51" s="279" t="s">
        <v>976</v>
      </c>
      <c r="P51" s="278" t="s">
        <v>2810</v>
      </c>
      <c r="Q51" s="278" t="s">
        <v>2883</v>
      </c>
      <c r="R51" s="278" t="s">
        <v>2884</v>
      </c>
      <c r="S51" s="278" t="s">
        <v>201</v>
      </c>
      <c r="T51" s="278" t="s">
        <v>2609</v>
      </c>
      <c r="U51" s="278" t="s">
        <v>976</v>
      </c>
      <c r="V51" s="278" t="s">
        <v>2813</v>
      </c>
      <c r="W51" s="278" t="s">
        <v>2814</v>
      </c>
      <c r="X51" s="278" t="s">
        <v>2835</v>
      </c>
      <c r="Y51" s="278" t="s">
        <v>1543</v>
      </c>
      <c r="Z51" s="279" t="n">
        <v>80</v>
      </c>
      <c r="AA51" s="279" t="n">
        <v>47.5</v>
      </c>
      <c r="AB51" s="279" t="n">
        <f aca="false">Z51*AA51</f>
        <v>3800</v>
      </c>
      <c r="AC51" s="279" t="s">
        <v>1562</v>
      </c>
      <c r="AD51" s="278" t="n">
        <v>6403911800</v>
      </c>
      <c r="AE51" s="279" t="n">
        <v>24.7</v>
      </c>
      <c r="AF51" s="279" t="n">
        <v>100</v>
      </c>
      <c r="AG51" s="279" t="n">
        <v>784.94</v>
      </c>
      <c r="AH51" s="279" t="s">
        <v>2576</v>
      </c>
      <c r="AI51" s="282" t="n">
        <v>44448</v>
      </c>
      <c r="AJ51" s="282" t="n">
        <v>44460</v>
      </c>
      <c r="AK51" s="282" t="n">
        <v>44521</v>
      </c>
      <c r="AL51" s="282" t="n">
        <v>44498</v>
      </c>
      <c r="AN51" s="0" t="s">
        <v>2557</v>
      </c>
    </row>
    <row r="52" customFormat="false" ht="103.9" hidden="true" customHeight="false" outlineLevel="0" collapsed="false">
      <c r="A52" s="277" t="n">
        <v>44322</v>
      </c>
      <c r="B52" s="278" t="n">
        <v>80705162</v>
      </c>
      <c r="C52" s="279" t="s">
        <v>2880</v>
      </c>
      <c r="D52" s="279" t="n">
        <v>1129231</v>
      </c>
      <c r="E52" s="279" t="s">
        <v>2600</v>
      </c>
      <c r="F52" s="279" t="s">
        <v>2378</v>
      </c>
      <c r="G52" s="279" t="n">
        <v>80</v>
      </c>
      <c r="H52" s="279" t="n">
        <v>47.5</v>
      </c>
      <c r="I52" s="279" t="n">
        <v>3800</v>
      </c>
      <c r="J52" s="279" t="s">
        <v>2881</v>
      </c>
      <c r="K52" s="280" t="n">
        <v>44434</v>
      </c>
      <c r="L52" s="280" t="n">
        <v>44448</v>
      </c>
      <c r="M52" s="278" t="s">
        <v>2882</v>
      </c>
      <c r="N52" s="278" t="s">
        <v>2856</v>
      </c>
      <c r="O52" s="279" t="s">
        <v>976</v>
      </c>
      <c r="P52" s="278" t="s">
        <v>2810</v>
      </c>
      <c r="Q52" s="278" t="s">
        <v>2885</v>
      </c>
      <c r="R52" s="278" t="s">
        <v>2886</v>
      </c>
      <c r="S52" s="278" t="s">
        <v>201</v>
      </c>
      <c r="T52" s="278" t="s">
        <v>2609</v>
      </c>
      <c r="U52" s="278" t="s">
        <v>976</v>
      </c>
      <c r="V52" s="278" t="s">
        <v>2813</v>
      </c>
      <c r="W52" s="278" t="s">
        <v>2814</v>
      </c>
      <c r="X52" s="278" t="s">
        <v>2835</v>
      </c>
      <c r="Y52" s="278" t="s">
        <v>1543</v>
      </c>
      <c r="Z52" s="279" t="n">
        <v>80</v>
      </c>
      <c r="AA52" s="279" t="n">
        <v>47.5</v>
      </c>
      <c r="AB52" s="279" t="n">
        <f aca="false">Z52*AA52</f>
        <v>3800</v>
      </c>
      <c r="AC52" s="279" t="s">
        <v>1562</v>
      </c>
      <c r="AD52" s="278" t="n">
        <v>6403911800</v>
      </c>
      <c r="AE52" s="279" t="n">
        <v>24.7</v>
      </c>
      <c r="AF52" s="279" t="n">
        <v>100</v>
      </c>
      <c r="AG52" s="279" t="n">
        <v>784.94</v>
      </c>
      <c r="AH52" s="279" t="s">
        <v>2576</v>
      </c>
      <c r="AI52" s="282" t="n">
        <v>44448</v>
      </c>
      <c r="AJ52" s="282" t="n">
        <v>44460</v>
      </c>
      <c r="AK52" s="282" t="n">
        <v>44521</v>
      </c>
      <c r="AL52" s="282" t="n">
        <v>44498</v>
      </c>
      <c r="AN52" s="0" t="s">
        <v>2557</v>
      </c>
    </row>
    <row r="53" customFormat="false" ht="58.15" hidden="true" customHeight="false" outlineLevel="0" collapsed="false">
      <c r="A53" s="277" t="n">
        <v>44263</v>
      </c>
      <c r="B53" s="278" t="n">
        <v>79520010</v>
      </c>
      <c r="C53" s="279" t="s">
        <v>2887</v>
      </c>
      <c r="D53" s="279" t="s">
        <v>2888</v>
      </c>
      <c r="E53" s="279" t="s">
        <v>2600</v>
      </c>
      <c r="F53" s="279" t="s">
        <v>2623</v>
      </c>
      <c r="G53" s="279" t="n">
        <v>191</v>
      </c>
      <c r="H53" s="279" t="n">
        <v>31</v>
      </c>
      <c r="I53" s="279" t="n">
        <v>5921</v>
      </c>
      <c r="J53" s="279" t="s">
        <v>2889</v>
      </c>
      <c r="K53" s="280" t="n">
        <v>44296</v>
      </c>
      <c r="L53" s="280" t="n">
        <v>44310</v>
      </c>
      <c r="M53" s="278" t="s">
        <v>2890</v>
      </c>
      <c r="N53" s="278" t="s">
        <v>2624</v>
      </c>
      <c r="O53" s="279" t="s">
        <v>2605</v>
      </c>
      <c r="P53" s="278" t="s">
        <v>2792</v>
      </c>
      <c r="Q53" s="278" t="s">
        <v>2891</v>
      </c>
      <c r="R53" s="278" t="s">
        <v>2892</v>
      </c>
      <c r="S53" s="278" t="s">
        <v>133</v>
      </c>
      <c r="T53" s="278" t="s">
        <v>2644</v>
      </c>
      <c r="U53" s="278" t="s">
        <v>90</v>
      </c>
      <c r="V53" s="278" t="s">
        <v>2796</v>
      </c>
      <c r="W53" s="278" t="s">
        <v>110</v>
      </c>
      <c r="X53" s="278" t="s">
        <v>2621</v>
      </c>
      <c r="Y53" s="278" t="s">
        <v>480</v>
      </c>
      <c r="Z53" s="279" t="n">
        <v>191</v>
      </c>
      <c r="AA53" s="279" t="n">
        <v>31</v>
      </c>
      <c r="AB53" s="279" t="n">
        <f aca="false">Z53*AA53</f>
        <v>5921</v>
      </c>
      <c r="AC53" s="279" t="s">
        <v>2622</v>
      </c>
      <c r="AD53" s="278" t="n">
        <v>6403999100</v>
      </c>
      <c r="AE53" s="279" t="n">
        <v>38.49</v>
      </c>
      <c r="AF53" s="279" t="n">
        <v>238.75</v>
      </c>
      <c r="AG53" s="279" t="n">
        <v>619.82365</v>
      </c>
      <c r="AH53" s="279" t="s">
        <v>2543</v>
      </c>
      <c r="AI53" s="282" t="n">
        <v>44327</v>
      </c>
      <c r="AJ53" s="282" t="n">
        <v>44377</v>
      </c>
      <c r="AK53" s="282" t="n">
        <v>44390</v>
      </c>
      <c r="AL53" s="282" t="n">
        <v>44386</v>
      </c>
      <c r="AN53" s="0" t="s">
        <v>2544</v>
      </c>
    </row>
    <row r="54" customFormat="false" ht="46.9" hidden="true" customHeight="false" outlineLevel="0" collapsed="false">
      <c r="A54" s="277" t="n">
        <v>44263</v>
      </c>
      <c r="B54" s="278" t="n">
        <v>79520010</v>
      </c>
      <c r="C54" s="279" t="s">
        <v>2893</v>
      </c>
      <c r="D54" s="279" t="n">
        <v>1095119</v>
      </c>
      <c r="E54" s="279" t="s">
        <v>2600</v>
      </c>
      <c r="F54" s="279" t="s">
        <v>2352</v>
      </c>
      <c r="G54" s="279" t="n">
        <v>89</v>
      </c>
      <c r="H54" s="279" t="n">
        <v>31.5</v>
      </c>
      <c r="I54" s="279" t="n">
        <v>2803.5</v>
      </c>
      <c r="J54" s="279" t="s">
        <v>2894</v>
      </c>
      <c r="K54" s="280" t="n">
        <v>44296</v>
      </c>
      <c r="L54" s="280" t="n">
        <v>44310</v>
      </c>
      <c r="M54" s="278" t="s">
        <v>2802</v>
      </c>
      <c r="N54" s="278" t="s">
        <v>902</v>
      </c>
      <c r="O54" s="279" t="s">
        <v>2605</v>
      </c>
      <c r="P54" s="278" t="s">
        <v>2616</v>
      </c>
      <c r="Q54" s="278" t="s">
        <v>2895</v>
      </c>
      <c r="R54" s="278" t="s">
        <v>2896</v>
      </c>
      <c r="S54" s="278" t="s">
        <v>201</v>
      </c>
      <c r="T54" s="278" t="s">
        <v>2806</v>
      </c>
      <c r="U54" s="278" t="s">
        <v>90</v>
      </c>
      <c r="V54" s="278" t="s">
        <v>2620</v>
      </c>
      <c r="W54" s="278" t="s">
        <v>110</v>
      </c>
      <c r="X54" s="278" t="s">
        <v>110</v>
      </c>
      <c r="Y54" s="278" t="s">
        <v>89</v>
      </c>
      <c r="Z54" s="279" t="n">
        <v>89</v>
      </c>
      <c r="AA54" s="279" t="n">
        <v>31.5</v>
      </c>
      <c r="AB54" s="279" t="n">
        <f aca="false">Z54*AA54</f>
        <v>2803.5</v>
      </c>
      <c r="AC54" s="279" t="s">
        <v>207</v>
      </c>
      <c r="AD54" s="278" t="n">
        <v>6403999100</v>
      </c>
      <c r="AE54" s="279" t="n">
        <v>18.22</v>
      </c>
      <c r="AF54" s="279" t="n">
        <v>111.25</v>
      </c>
      <c r="AG54" s="279" t="n">
        <v>586.59455</v>
      </c>
      <c r="AH54" s="279" t="s">
        <v>2543</v>
      </c>
      <c r="AI54" s="282" t="n">
        <v>44327</v>
      </c>
      <c r="AJ54" s="282" t="n">
        <v>44377</v>
      </c>
      <c r="AK54" s="282" t="n">
        <v>44390</v>
      </c>
      <c r="AL54" s="282" t="n">
        <v>44386</v>
      </c>
      <c r="AN54" s="0" t="s">
        <v>2544</v>
      </c>
    </row>
    <row r="55" customFormat="false" ht="46.9" hidden="true" customHeight="false" outlineLevel="0" collapsed="false">
      <c r="A55" s="277" t="n">
        <v>44263</v>
      </c>
      <c r="B55" s="278" t="n">
        <v>79520010</v>
      </c>
      <c r="C55" s="279" t="s">
        <v>2893</v>
      </c>
      <c r="D55" s="279" t="n">
        <v>1095119</v>
      </c>
      <c r="E55" s="279" t="s">
        <v>2600</v>
      </c>
      <c r="F55" s="279" t="s">
        <v>2251</v>
      </c>
      <c r="G55" s="279" t="n">
        <v>107</v>
      </c>
      <c r="H55" s="279" t="n">
        <v>31.5</v>
      </c>
      <c r="I55" s="279" t="n">
        <v>3370.5</v>
      </c>
      <c r="J55" s="279" t="s">
        <v>2897</v>
      </c>
      <c r="K55" s="280" t="n">
        <v>44296</v>
      </c>
      <c r="L55" s="280" t="n">
        <v>44310</v>
      </c>
      <c r="M55" s="278" t="s">
        <v>2802</v>
      </c>
      <c r="N55" s="278" t="s">
        <v>236</v>
      </c>
      <c r="O55" s="279" t="s">
        <v>2605</v>
      </c>
      <c r="P55" s="278" t="s">
        <v>2606</v>
      </c>
      <c r="Q55" s="278" t="s">
        <v>2898</v>
      </c>
      <c r="R55" s="278" t="s">
        <v>2899</v>
      </c>
      <c r="S55" s="278" t="s">
        <v>201</v>
      </c>
      <c r="T55" s="278" t="s">
        <v>2806</v>
      </c>
      <c r="U55" s="278" t="s">
        <v>90</v>
      </c>
      <c r="V55" s="278" t="s">
        <v>2610</v>
      </c>
      <c r="W55" s="278" t="s">
        <v>110</v>
      </c>
      <c r="X55" s="278" t="s">
        <v>110</v>
      </c>
      <c r="Y55" s="278" t="s">
        <v>89</v>
      </c>
      <c r="Z55" s="279" t="n">
        <v>107</v>
      </c>
      <c r="AA55" s="279" t="n">
        <v>31.5</v>
      </c>
      <c r="AB55" s="279" t="n">
        <f aca="false">Z55*AA55</f>
        <v>3370.5</v>
      </c>
      <c r="AC55" s="279" t="s">
        <v>2665</v>
      </c>
      <c r="AD55" s="278" t="n">
        <v>6403999100</v>
      </c>
      <c r="AE55" s="279" t="n">
        <v>21.91</v>
      </c>
      <c r="AF55" s="279" t="n">
        <v>133.75</v>
      </c>
      <c r="AG55" s="279" t="n">
        <v>705.23165</v>
      </c>
      <c r="AH55" s="279" t="s">
        <v>2543</v>
      </c>
      <c r="AI55" s="282" t="n">
        <v>44327</v>
      </c>
      <c r="AJ55" s="282" t="n">
        <v>44377</v>
      </c>
      <c r="AK55" s="282" t="n">
        <v>44390</v>
      </c>
      <c r="AL55" s="282" t="n">
        <v>44386</v>
      </c>
      <c r="AN55" s="0" t="s">
        <v>2544</v>
      </c>
    </row>
    <row r="56" customFormat="false" ht="58.15" hidden="true" customHeight="false" outlineLevel="0" collapsed="false">
      <c r="A56" s="277" t="n">
        <v>44263</v>
      </c>
      <c r="B56" s="278" t="n">
        <v>79520010</v>
      </c>
      <c r="C56" s="279" t="s">
        <v>2900</v>
      </c>
      <c r="D56" s="279" t="n">
        <v>1101110</v>
      </c>
      <c r="E56" s="279" t="s">
        <v>2600</v>
      </c>
      <c r="F56" s="279" t="s">
        <v>2251</v>
      </c>
      <c r="G56" s="279" t="n">
        <v>740</v>
      </c>
      <c r="H56" s="279" t="n">
        <v>32</v>
      </c>
      <c r="I56" s="279" t="n">
        <v>23680</v>
      </c>
      <c r="J56" s="279" t="s">
        <v>2901</v>
      </c>
      <c r="K56" s="280" t="n">
        <v>44296</v>
      </c>
      <c r="L56" s="280" t="n">
        <v>44310</v>
      </c>
      <c r="M56" s="278" t="s">
        <v>2902</v>
      </c>
      <c r="N56" s="278" t="s">
        <v>236</v>
      </c>
      <c r="O56" s="279" t="s">
        <v>2605</v>
      </c>
      <c r="P56" s="278" t="s">
        <v>2903</v>
      </c>
      <c r="Q56" s="278" t="s">
        <v>2904</v>
      </c>
      <c r="R56" s="278" t="s">
        <v>2905</v>
      </c>
      <c r="S56" s="278" t="s">
        <v>975</v>
      </c>
      <c r="T56" s="278" t="s">
        <v>2779</v>
      </c>
      <c r="U56" s="278" t="s">
        <v>90</v>
      </c>
      <c r="V56" s="278" t="s">
        <v>2906</v>
      </c>
      <c r="W56" s="278" t="s">
        <v>110</v>
      </c>
      <c r="X56" s="278" t="s">
        <v>2621</v>
      </c>
      <c r="Y56" s="278" t="s">
        <v>89</v>
      </c>
      <c r="Z56" s="279" t="n">
        <v>740</v>
      </c>
      <c r="AA56" s="279" t="n">
        <v>32</v>
      </c>
      <c r="AB56" s="279" t="n">
        <f aca="false">Z56*AA56</f>
        <v>23680</v>
      </c>
      <c r="AC56" s="279" t="s">
        <v>576</v>
      </c>
      <c r="AD56" s="278" t="n">
        <v>6403995000</v>
      </c>
      <c r="AE56" s="279" t="n">
        <v>153.92</v>
      </c>
      <c r="AF56" s="279" t="n">
        <v>592</v>
      </c>
      <c r="AG56" s="279" t="n">
        <v>4885.184</v>
      </c>
      <c r="AH56" s="279" t="s">
        <v>2539</v>
      </c>
      <c r="AI56" s="282" t="n">
        <v>44312</v>
      </c>
      <c r="AJ56" s="282" t="n">
        <v>44342</v>
      </c>
      <c r="AK56" s="282" t="n">
        <v>44373</v>
      </c>
      <c r="AL56" s="282" t="n">
        <v>44363</v>
      </c>
      <c r="AM56" s="0" t="s">
        <v>2541</v>
      </c>
      <c r="AN56" s="0" t="s">
        <v>2540</v>
      </c>
    </row>
    <row r="57" customFormat="false" ht="58.15" hidden="true" customHeight="false" outlineLevel="0" collapsed="false">
      <c r="A57" s="277" t="n">
        <v>44263</v>
      </c>
      <c r="B57" s="278" t="n">
        <v>79520010</v>
      </c>
      <c r="C57" s="279" t="s">
        <v>2900</v>
      </c>
      <c r="D57" s="279" t="n">
        <v>1101110</v>
      </c>
      <c r="E57" s="279" t="s">
        <v>2600</v>
      </c>
      <c r="F57" s="279" t="s">
        <v>2623</v>
      </c>
      <c r="G57" s="279" t="n">
        <v>187</v>
      </c>
      <c r="H57" s="279" t="n">
        <v>32</v>
      </c>
      <c r="I57" s="279" t="n">
        <v>5984</v>
      </c>
      <c r="J57" s="279" t="s">
        <v>2901</v>
      </c>
      <c r="K57" s="280" t="n">
        <v>44296</v>
      </c>
      <c r="L57" s="280" t="n">
        <v>44310</v>
      </c>
      <c r="M57" s="278" t="s">
        <v>2902</v>
      </c>
      <c r="N57" s="278" t="s">
        <v>2624</v>
      </c>
      <c r="O57" s="279" t="s">
        <v>2605</v>
      </c>
      <c r="P57" s="278" t="s">
        <v>2903</v>
      </c>
      <c r="Q57" s="278" t="s">
        <v>2907</v>
      </c>
      <c r="R57" s="278" t="s">
        <v>2908</v>
      </c>
      <c r="S57" s="278" t="s">
        <v>975</v>
      </c>
      <c r="T57" s="278" t="s">
        <v>2779</v>
      </c>
      <c r="U57" s="278" t="s">
        <v>90</v>
      </c>
      <c r="V57" s="278" t="s">
        <v>2906</v>
      </c>
      <c r="W57" s="278" t="s">
        <v>110</v>
      </c>
      <c r="X57" s="278" t="s">
        <v>2621</v>
      </c>
      <c r="Y57" s="278" t="s">
        <v>89</v>
      </c>
      <c r="Z57" s="279" t="n">
        <v>187</v>
      </c>
      <c r="AA57" s="279" t="n">
        <v>32</v>
      </c>
      <c r="AB57" s="279" t="n">
        <f aca="false">Z57*AA57</f>
        <v>5984</v>
      </c>
      <c r="AC57" s="279" t="s">
        <v>576</v>
      </c>
      <c r="AD57" s="278" t="n">
        <v>6403995000</v>
      </c>
      <c r="AE57" s="279" t="n">
        <v>38.9</v>
      </c>
      <c r="AF57" s="279" t="n">
        <v>149.6</v>
      </c>
      <c r="AG57" s="279" t="n">
        <v>1234.4992</v>
      </c>
      <c r="AH57" s="279" t="s">
        <v>2539</v>
      </c>
      <c r="AI57" s="282" t="n">
        <v>44312</v>
      </c>
      <c r="AJ57" s="282" t="n">
        <v>44342</v>
      </c>
      <c r="AK57" s="282" t="n">
        <v>44373</v>
      </c>
      <c r="AL57" s="282" t="n">
        <v>44363</v>
      </c>
      <c r="AM57" s="0" t="s">
        <v>2541</v>
      </c>
      <c r="AN57" s="0" t="s">
        <v>2540</v>
      </c>
    </row>
    <row r="58" customFormat="false" ht="92.45" hidden="true" customHeight="false" outlineLevel="0" collapsed="false">
      <c r="A58" s="277" t="n">
        <v>44263</v>
      </c>
      <c r="B58" s="278" t="n">
        <v>79520010</v>
      </c>
      <c r="C58" s="279" t="s">
        <v>2909</v>
      </c>
      <c r="D58" s="279" t="n">
        <v>1101111</v>
      </c>
      <c r="E58" s="279" t="s">
        <v>2600</v>
      </c>
      <c r="F58" s="279" t="s">
        <v>2251</v>
      </c>
      <c r="G58" s="279" t="n">
        <v>398</v>
      </c>
      <c r="H58" s="279" t="n">
        <v>24</v>
      </c>
      <c r="I58" s="279" t="n">
        <v>9552</v>
      </c>
      <c r="J58" s="279" t="s">
        <v>2910</v>
      </c>
      <c r="K58" s="280" t="n">
        <v>44296</v>
      </c>
      <c r="L58" s="280" t="n">
        <v>44310</v>
      </c>
      <c r="M58" s="278" t="s">
        <v>2911</v>
      </c>
      <c r="N58" s="278" t="s">
        <v>236</v>
      </c>
      <c r="O58" s="279" t="s">
        <v>2605</v>
      </c>
      <c r="P58" s="278" t="s">
        <v>2903</v>
      </c>
      <c r="Q58" s="278" t="s">
        <v>2912</v>
      </c>
      <c r="R58" s="278" t="s">
        <v>2913</v>
      </c>
      <c r="S58" s="278" t="s">
        <v>975</v>
      </c>
      <c r="T58" s="278" t="s">
        <v>2779</v>
      </c>
      <c r="U58" s="278" t="s">
        <v>90</v>
      </c>
      <c r="V58" s="278" t="s">
        <v>2906</v>
      </c>
      <c r="W58" s="278" t="s">
        <v>110</v>
      </c>
      <c r="X58" s="278" t="s">
        <v>2914</v>
      </c>
      <c r="Y58" s="278" t="s">
        <v>110</v>
      </c>
      <c r="Z58" s="279" t="n">
        <v>398</v>
      </c>
      <c r="AA58" s="279" t="n">
        <v>24</v>
      </c>
      <c r="AB58" s="279" t="n">
        <f aca="false">Z58*AA58</f>
        <v>9552</v>
      </c>
      <c r="AC58" s="279" t="s">
        <v>576</v>
      </c>
      <c r="AD58" s="278" t="n">
        <v>6403595000</v>
      </c>
      <c r="AE58" s="279" t="n">
        <v>62.09</v>
      </c>
      <c r="AF58" s="279" t="n">
        <v>398</v>
      </c>
      <c r="AG58" s="279" t="n">
        <v>2002.4176</v>
      </c>
      <c r="AH58" s="279" t="s">
        <v>2539</v>
      </c>
      <c r="AI58" s="282" t="n">
        <v>44312</v>
      </c>
      <c r="AJ58" s="282" t="n">
        <v>44342</v>
      </c>
      <c r="AK58" s="282" t="n">
        <v>44373</v>
      </c>
      <c r="AL58" s="282" t="n">
        <v>44363</v>
      </c>
      <c r="AM58" s="0" t="s">
        <v>2541</v>
      </c>
      <c r="AN58" s="0" t="s">
        <v>2540</v>
      </c>
    </row>
    <row r="59" customFormat="false" ht="92.45" hidden="true" customHeight="false" outlineLevel="0" collapsed="false">
      <c r="A59" s="277" t="n">
        <v>44263</v>
      </c>
      <c r="B59" s="278" t="n">
        <v>79520010</v>
      </c>
      <c r="C59" s="279" t="s">
        <v>2909</v>
      </c>
      <c r="D59" s="279" t="n">
        <v>1101111</v>
      </c>
      <c r="E59" s="279" t="s">
        <v>2600</v>
      </c>
      <c r="F59" s="279" t="s">
        <v>2623</v>
      </c>
      <c r="G59" s="279" t="n">
        <v>256</v>
      </c>
      <c r="H59" s="279" t="n">
        <v>24</v>
      </c>
      <c r="I59" s="279" t="n">
        <v>6144</v>
      </c>
      <c r="J59" s="279" t="s">
        <v>2910</v>
      </c>
      <c r="K59" s="280" t="n">
        <v>44296</v>
      </c>
      <c r="L59" s="280" t="n">
        <v>44310</v>
      </c>
      <c r="M59" s="278" t="s">
        <v>2911</v>
      </c>
      <c r="N59" s="278" t="s">
        <v>2624</v>
      </c>
      <c r="O59" s="279" t="s">
        <v>2605</v>
      </c>
      <c r="P59" s="278" t="s">
        <v>2903</v>
      </c>
      <c r="Q59" s="278" t="s">
        <v>2915</v>
      </c>
      <c r="R59" s="278" t="s">
        <v>2916</v>
      </c>
      <c r="S59" s="278" t="s">
        <v>975</v>
      </c>
      <c r="T59" s="278" t="s">
        <v>2779</v>
      </c>
      <c r="U59" s="278" t="s">
        <v>90</v>
      </c>
      <c r="V59" s="278" t="s">
        <v>2906</v>
      </c>
      <c r="W59" s="278" t="s">
        <v>110</v>
      </c>
      <c r="X59" s="278" t="s">
        <v>2914</v>
      </c>
      <c r="Y59" s="278" t="s">
        <v>110</v>
      </c>
      <c r="Z59" s="279" t="n">
        <v>256</v>
      </c>
      <c r="AA59" s="279" t="n">
        <v>24</v>
      </c>
      <c r="AB59" s="279" t="n">
        <f aca="false">Z59*AA59</f>
        <v>6144</v>
      </c>
      <c r="AC59" s="279" t="s">
        <v>576</v>
      </c>
      <c r="AD59" s="278" t="n">
        <v>6403595000</v>
      </c>
      <c r="AE59" s="279" t="n">
        <v>39.94</v>
      </c>
      <c r="AF59" s="279" t="n">
        <v>256</v>
      </c>
      <c r="AG59" s="279" t="n">
        <v>1287.9872</v>
      </c>
      <c r="AH59" s="279" t="s">
        <v>2539</v>
      </c>
      <c r="AI59" s="282" t="n">
        <v>44312</v>
      </c>
      <c r="AJ59" s="282" t="n">
        <v>44342</v>
      </c>
      <c r="AK59" s="282" t="n">
        <v>44373</v>
      </c>
      <c r="AL59" s="282" t="n">
        <v>44363</v>
      </c>
      <c r="AM59" s="0" t="s">
        <v>2541</v>
      </c>
      <c r="AN59" s="0" t="s">
        <v>2540</v>
      </c>
    </row>
    <row r="60" customFormat="false" ht="58.15" hidden="true" customHeight="false" outlineLevel="0" collapsed="false">
      <c r="A60" s="277" t="n">
        <v>44263</v>
      </c>
      <c r="B60" s="278" t="n">
        <v>79520010</v>
      </c>
      <c r="C60" s="279" t="s">
        <v>2917</v>
      </c>
      <c r="D60" s="279" t="n">
        <v>1106872</v>
      </c>
      <c r="E60" s="279" t="s">
        <v>2600</v>
      </c>
      <c r="F60" s="279" t="s">
        <v>2918</v>
      </c>
      <c r="G60" s="279" t="n">
        <v>504</v>
      </c>
      <c r="H60" s="279" t="n">
        <v>23</v>
      </c>
      <c r="I60" s="279" t="n">
        <v>11592</v>
      </c>
      <c r="J60" s="279" t="s">
        <v>2919</v>
      </c>
      <c r="K60" s="280" t="n">
        <v>44296</v>
      </c>
      <c r="L60" s="280" t="n">
        <v>44310</v>
      </c>
      <c r="M60" s="278" t="s">
        <v>2920</v>
      </c>
      <c r="N60" s="278" t="s">
        <v>2921</v>
      </c>
      <c r="O60" s="279" t="s">
        <v>2605</v>
      </c>
      <c r="P60" s="278" t="s">
        <v>2792</v>
      </c>
      <c r="Q60" s="278" t="s">
        <v>2922</v>
      </c>
      <c r="R60" s="278" t="s">
        <v>2923</v>
      </c>
      <c r="S60" s="278" t="s">
        <v>201</v>
      </c>
      <c r="T60" s="278" t="s">
        <v>2779</v>
      </c>
      <c r="U60" s="278" t="s">
        <v>90</v>
      </c>
      <c r="V60" s="278" t="s">
        <v>2796</v>
      </c>
      <c r="W60" s="278" t="s">
        <v>110</v>
      </c>
      <c r="X60" s="278" t="s">
        <v>110</v>
      </c>
      <c r="Y60" s="278" t="s">
        <v>89</v>
      </c>
      <c r="Z60" s="279" t="n">
        <v>504</v>
      </c>
      <c r="AA60" s="279" t="n">
        <v>23</v>
      </c>
      <c r="AB60" s="279" t="n">
        <f aca="false">Z60*AA60</f>
        <v>11592</v>
      </c>
      <c r="AC60" s="279" t="s">
        <v>1562</v>
      </c>
      <c r="AD60" s="278" t="n">
        <v>6403995000</v>
      </c>
      <c r="AE60" s="279" t="n">
        <v>75.35</v>
      </c>
      <c r="AF60" s="279" t="n">
        <v>403.2</v>
      </c>
      <c r="AG60" s="279" t="n">
        <v>2414.1096</v>
      </c>
      <c r="AH60" s="279" t="s">
        <v>2543</v>
      </c>
      <c r="AI60" s="282" t="n">
        <v>44327</v>
      </c>
      <c r="AJ60" s="282" t="n">
        <v>44377</v>
      </c>
      <c r="AK60" s="282" t="n">
        <v>44390</v>
      </c>
      <c r="AL60" s="282" t="n">
        <v>44386</v>
      </c>
      <c r="AN60" s="0" t="s">
        <v>2544</v>
      </c>
    </row>
    <row r="61" customFormat="false" ht="58.15" hidden="true" customHeight="false" outlineLevel="0" collapsed="false">
      <c r="A61" s="277" t="n">
        <v>44263</v>
      </c>
      <c r="B61" s="278" t="n">
        <v>79520010</v>
      </c>
      <c r="C61" s="279" t="s">
        <v>2917</v>
      </c>
      <c r="D61" s="279" t="n">
        <v>1106872</v>
      </c>
      <c r="E61" s="279" t="s">
        <v>2600</v>
      </c>
      <c r="F61" s="279" t="s">
        <v>2623</v>
      </c>
      <c r="G61" s="279" t="n">
        <v>392</v>
      </c>
      <c r="H61" s="279" t="n">
        <v>23</v>
      </c>
      <c r="I61" s="279" t="n">
        <v>9016</v>
      </c>
      <c r="J61" s="279" t="s">
        <v>2919</v>
      </c>
      <c r="K61" s="280" t="n">
        <v>44296</v>
      </c>
      <c r="L61" s="280" t="n">
        <v>44310</v>
      </c>
      <c r="M61" s="278" t="s">
        <v>2920</v>
      </c>
      <c r="N61" s="278" t="s">
        <v>2624</v>
      </c>
      <c r="O61" s="279" t="s">
        <v>2605</v>
      </c>
      <c r="P61" s="278" t="s">
        <v>2792</v>
      </c>
      <c r="Q61" s="278" t="s">
        <v>2924</v>
      </c>
      <c r="R61" s="278" t="s">
        <v>2925</v>
      </c>
      <c r="S61" s="278" t="s">
        <v>201</v>
      </c>
      <c r="T61" s="278" t="s">
        <v>2779</v>
      </c>
      <c r="U61" s="278" t="s">
        <v>90</v>
      </c>
      <c r="V61" s="278" t="s">
        <v>2796</v>
      </c>
      <c r="W61" s="278" t="s">
        <v>110</v>
      </c>
      <c r="X61" s="278" t="s">
        <v>110</v>
      </c>
      <c r="Y61" s="278" t="s">
        <v>89</v>
      </c>
      <c r="Z61" s="279" t="n">
        <v>392</v>
      </c>
      <c r="AA61" s="279" t="n">
        <v>23</v>
      </c>
      <c r="AB61" s="279" t="n">
        <f aca="false">Z61*AA61</f>
        <v>9016</v>
      </c>
      <c r="AC61" s="279" t="s">
        <v>1562</v>
      </c>
      <c r="AD61" s="278" t="n">
        <v>6403995000</v>
      </c>
      <c r="AE61" s="279" t="n">
        <v>58.6</v>
      </c>
      <c r="AF61" s="279" t="n">
        <v>313.6</v>
      </c>
      <c r="AG61" s="279" t="n">
        <v>1877.6408</v>
      </c>
      <c r="AH61" s="279" t="s">
        <v>2543</v>
      </c>
      <c r="AI61" s="282" t="n">
        <v>44327</v>
      </c>
      <c r="AJ61" s="282" t="n">
        <v>44377</v>
      </c>
      <c r="AK61" s="282" t="n">
        <v>44390</v>
      </c>
      <c r="AL61" s="282" t="n">
        <v>44386</v>
      </c>
      <c r="AN61" s="0" t="s">
        <v>2544</v>
      </c>
    </row>
    <row r="62" customFormat="false" ht="58.15" hidden="true" customHeight="false" outlineLevel="0" collapsed="false">
      <c r="A62" s="277" t="n">
        <v>44263</v>
      </c>
      <c r="B62" s="278" t="n">
        <v>79520010</v>
      </c>
      <c r="C62" s="279" t="s">
        <v>2917</v>
      </c>
      <c r="D62" s="279" t="n">
        <v>1106872</v>
      </c>
      <c r="E62" s="279" t="s">
        <v>2600</v>
      </c>
      <c r="F62" s="279" t="s">
        <v>2926</v>
      </c>
      <c r="G62" s="279" t="n">
        <v>171</v>
      </c>
      <c r="H62" s="279" t="n">
        <v>23</v>
      </c>
      <c r="I62" s="279" t="n">
        <v>3933</v>
      </c>
      <c r="J62" s="279" t="s">
        <v>2919</v>
      </c>
      <c r="K62" s="280" t="n">
        <v>44296</v>
      </c>
      <c r="L62" s="280" t="n">
        <v>44310</v>
      </c>
      <c r="M62" s="278" t="s">
        <v>2920</v>
      </c>
      <c r="N62" s="278" t="s">
        <v>2927</v>
      </c>
      <c r="O62" s="279" t="s">
        <v>2605</v>
      </c>
      <c r="P62" s="278" t="s">
        <v>2792</v>
      </c>
      <c r="Q62" s="278" t="s">
        <v>2928</v>
      </c>
      <c r="R62" s="278" t="s">
        <v>2929</v>
      </c>
      <c r="S62" s="278" t="s">
        <v>201</v>
      </c>
      <c r="T62" s="278" t="s">
        <v>2779</v>
      </c>
      <c r="U62" s="278" t="s">
        <v>90</v>
      </c>
      <c r="V62" s="278" t="s">
        <v>2796</v>
      </c>
      <c r="W62" s="278" t="s">
        <v>110</v>
      </c>
      <c r="X62" s="278" t="s">
        <v>110</v>
      </c>
      <c r="Y62" s="278" t="s">
        <v>89</v>
      </c>
      <c r="Z62" s="279" t="n">
        <v>171</v>
      </c>
      <c r="AA62" s="279" t="n">
        <v>23</v>
      </c>
      <c r="AB62" s="279" t="n">
        <f aca="false">Z62*AA62</f>
        <v>3933</v>
      </c>
      <c r="AC62" s="279" t="s">
        <v>1562</v>
      </c>
      <c r="AD62" s="278" t="n">
        <v>6403995000</v>
      </c>
      <c r="AE62" s="279" t="n">
        <v>25.56</v>
      </c>
      <c r="AF62" s="279" t="n">
        <v>136.8</v>
      </c>
      <c r="AG62" s="279" t="n">
        <v>819.0729</v>
      </c>
      <c r="AH62" s="279" t="s">
        <v>2543</v>
      </c>
      <c r="AI62" s="282" t="n">
        <v>44327</v>
      </c>
      <c r="AJ62" s="282" t="n">
        <v>44377</v>
      </c>
      <c r="AK62" s="282" t="n">
        <v>44390</v>
      </c>
      <c r="AL62" s="282" t="n">
        <v>44386</v>
      </c>
      <c r="AN62" s="0" t="s">
        <v>2544</v>
      </c>
    </row>
    <row r="63" customFormat="false" ht="46.9" hidden="true" customHeight="false" outlineLevel="0" collapsed="false">
      <c r="A63" s="277" t="n">
        <v>44263</v>
      </c>
      <c r="B63" s="278" t="n">
        <v>79520010</v>
      </c>
      <c r="C63" s="279" t="s">
        <v>2930</v>
      </c>
      <c r="D63" s="279" t="n">
        <v>1106878</v>
      </c>
      <c r="E63" s="279" t="s">
        <v>2600</v>
      </c>
      <c r="F63" s="279" t="s">
        <v>2623</v>
      </c>
      <c r="G63" s="279" t="n">
        <v>329</v>
      </c>
      <c r="H63" s="279" t="n">
        <v>29</v>
      </c>
      <c r="I63" s="279" t="n">
        <v>9541</v>
      </c>
      <c r="J63" s="279" t="s">
        <v>2931</v>
      </c>
      <c r="K63" s="280" t="n">
        <v>44296</v>
      </c>
      <c r="L63" s="280" t="n">
        <v>44310</v>
      </c>
      <c r="M63" s="278" t="s">
        <v>2932</v>
      </c>
      <c r="N63" s="278" t="s">
        <v>2624</v>
      </c>
      <c r="O63" s="279" t="s">
        <v>2707</v>
      </c>
      <c r="P63" s="278" t="s">
        <v>2708</v>
      </c>
      <c r="Q63" s="278" t="s">
        <v>2933</v>
      </c>
      <c r="R63" s="278" t="s">
        <v>2934</v>
      </c>
      <c r="S63" s="278" t="s">
        <v>201</v>
      </c>
      <c r="T63" s="278" t="s">
        <v>2779</v>
      </c>
      <c r="U63" s="278" t="s">
        <v>2711</v>
      </c>
      <c r="V63" s="278" t="s">
        <v>2712</v>
      </c>
      <c r="W63" s="278" t="s">
        <v>110</v>
      </c>
      <c r="X63" s="278" t="s">
        <v>2621</v>
      </c>
      <c r="Y63" s="278" t="s">
        <v>89</v>
      </c>
      <c r="Z63" s="279" t="n">
        <v>329</v>
      </c>
      <c r="AA63" s="279" t="n">
        <v>29</v>
      </c>
      <c r="AB63" s="279" t="n">
        <f aca="false">Z63*AA63</f>
        <v>9541</v>
      </c>
      <c r="AC63" s="279" t="s">
        <v>1562</v>
      </c>
      <c r="AD63" s="278" t="n">
        <v>6403995000</v>
      </c>
      <c r="AE63" s="279" t="n">
        <v>62.02</v>
      </c>
      <c r="AF63" s="279" t="n">
        <v>263.2</v>
      </c>
      <c r="AG63" s="279" t="n">
        <v>1973.2433</v>
      </c>
      <c r="AH63" s="279" t="s">
        <v>2535</v>
      </c>
      <c r="AI63" s="282" t="n">
        <v>44308</v>
      </c>
      <c r="AJ63" s="282" t="n">
        <v>44383</v>
      </c>
      <c r="AK63" s="282" t="n">
        <v>44379</v>
      </c>
      <c r="AL63" s="282" t="n">
        <v>44384</v>
      </c>
      <c r="AM63" s="0" t="s">
        <v>2537</v>
      </c>
      <c r="AN63" s="0" t="s">
        <v>2536</v>
      </c>
    </row>
    <row r="64" customFormat="false" ht="58.15" hidden="true" customHeight="false" outlineLevel="0" collapsed="false">
      <c r="A64" s="277" t="n">
        <v>44263</v>
      </c>
      <c r="B64" s="278" t="n">
        <v>79520010</v>
      </c>
      <c r="C64" s="279" t="s">
        <v>2930</v>
      </c>
      <c r="D64" s="279" t="n">
        <v>1106878</v>
      </c>
      <c r="E64" s="279" t="s">
        <v>2600</v>
      </c>
      <c r="F64" s="279" t="s">
        <v>2251</v>
      </c>
      <c r="G64" s="279" t="n">
        <v>369</v>
      </c>
      <c r="H64" s="279" t="n">
        <v>29</v>
      </c>
      <c r="I64" s="279" t="n">
        <v>10701</v>
      </c>
      <c r="J64" s="279" t="s">
        <v>2935</v>
      </c>
      <c r="K64" s="280" t="n">
        <v>44296</v>
      </c>
      <c r="L64" s="280" t="n">
        <v>44310</v>
      </c>
      <c r="M64" s="278" t="s">
        <v>2932</v>
      </c>
      <c r="N64" s="278" t="s">
        <v>236</v>
      </c>
      <c r="O64" s="279" t="s">
        <v>2605</v>
      </c>
      <c r="P64" s="278" t="s">
        <v>2903</v>
      </c>
      <c r="Q64" s="278" t="s">
        <v>2936</v>
      </c>
      <c r="R64" s="278" t="s">
        <v>2937</v>
      </c>
      <c r="S64" s="278" t="s">
        <v>201</v>
      </c>
      <c r="T64" s="278" t="s">
        <v>2779</v>
      </c>
      <c r="U64" s="278" t="s">
        <v>90</v>
      </c>
      <c r="V64" s="278" t="s">
        <v>2906</v>
      </c>
      <c r="W64" s="278" t="s">
        <v>110</v>
      </c>
      <c r="X64" s="278" t="s">
        <v>2621</v>
      </c>
      <c r="Y64" s="278" t="s">
        <v>89</v>
      </c>
      <c r="Z64" s="279" t="n">
        <v>369</v>
      </c>
      <c r="AA64" s="279" t="n">
        <v>29</v>
      </c>
      <c r="AB64" s="279" t="n">
        <f aca="false">Z64*AA64</f>
        <v>10701</v>
      </c>
      <c r="AC64" s="279" t="s">
        <v>1562</v>
      </c>
      <c r="AD64" s="278" t="n">
        <v>6403995000</v>
      </c>
      <c r="AE64" s="279" t="n">
        <v>69.56</v>
      </c>
      <c r="AF64" s="279" t="n">
        <v>295.2</v>
      </c>
      <c r="AG64" s="279" t="n">
        <v>2213.1513</v>
      </c>
      <c r="AH64" s="279" t="s">
        <v>2539</v>
      </c>
      <c r="AI64" s="282" t="n">
        <v>44312</v>
      </c>
      <c r="AJ64" s="282" t="n">
        <v>44342</v>
      </c>
      <c r="AK64" s="282" t="n">
        <v>44373</v>
      </c>
      <c r="AL64" s="282" t="n">
        <v>44363</v>
      </c>
      <c r="AM64" s="0" t="s">
        <v>2541</v>
      </c>
      <c r="AN64" s="0" t="s">
        <v>2540</v>
      </c>
    </row>
    <row r="65" customFormat="false" ht="46.9" hidden="true" customHeight="false" outlineLevel="0" collapsed="false">
      <c r="A65" s="277" t="n">
        <v>44263</v>
      </c>
      <c r="B65" s="278" t="n">
        <v>79520010</v>
      </c>
      <c r="C65" s="279" t="s">
        <v>2938</v>
      </c>
      <c r="D65" s="279" t="n">
        <v>1107949</v>
      </c>
      <c r="E65" s="279" t="s">
        <v>2600</v>
      </c>
      <c r="F65" s="279" t="s">
        <v>2623</v>
      </c>
      <c r="G65" s="279" t="n">
        <v>173</v>
      </c>
      <c r="H65" s="279" t="n">
        <v>30</v>
      </c>
      <c r="I65" s="279" t="n">
        <v>5190</v>
      </c>
      <c r="J65" s="279" t="s">
        <v>2939</v>
      </c>
      <c r="K65" s="280" t="n">
        <v>44296</v>
      </c>
      <c r="L65" s="280" t="n">
        <v>44310</v>
      </c>
      <c r="M65" s="278" t="s">
        <v>2940</v>
      </c>
      <c r="N65" s="278" t="s">
        <v>2624</v>
      </c>
      <c r="O65" s="279" t="s">
        <v>2707</v>
      </c>
      <c r="P65" s="278" t="s">
        <v>2708</v>
      </c>
      <c r="Q65" s="278" t="s">
        <v>2941</v>
      </c>
      <c r="R65" s="278" t="s">
        <v>2942</v>
      </c>
      <c r="S65" s="278" t="s">
        <v>201</v>
      </c>
      <c r="T65" s="278" t="s">
        <v>2779</v>
      </c>
      <c r="U65" s="278" t="s">
        <v>2711</v>
      </c>
      <c r="V65" s="278" t="s">
        <v>2712</v>
      </c>
      <c r="W65" s="278" t="s">
        <v>110</v>
      </c>
      <c r="X65" s="278" t="s">
        <v>2621</v>
      </c>
      <c r="Y65" s="278" t="s">
        <v>89</v>
      </c>
      <c r="Z65" s="279" t="n">
        <v>173</v>
      </c>
      <c r="AA65" s="279" t="n">
        <v>30</v>
      </c>
      <c r="AB65" s="279" t="n">
        <f aca="false">Z65*AA65</f>
        <v>5190</v>
      </c>
      <c r="AC65" s="279" t="s">
        <v>207</v>
      </c>
      <c r="AD65" s="278" t="n">
        <v>6403995000</v>
      </c>
      <c r="AE65" s="279" t="n">
        <v>33.74</v>
      </c>
      <c r="AF65" s="279" t="n">
        <v>138.4</v>
      </c>
      <c r="AG65" s="279" t="n">
        <v>1072.427</v>
      </c>
      <c r="AH65" s="279" t="s">
        <v>2535</v>
      </c>
      <c r="AI65" s="282" t="n">
        <v>44308</v>
      </c>
      <c r="AJ65" s="282" t="n">
        <v>44383</v>
      </c>
      <c r="AK65" s="282" t="n">
        <v>44379</v>
      </c>
      <c r="AL65" s="282" t="n">
        <v>44384</v>
      </c>
      <c r="AM65" s="0" t="s">
        <v>2537</v>
      </c>
      <c r="AN65" s="0" t="s">
        <v>2536</v>
      </c>
    </row>
    <row r="66" customFormat="false" ht="58.15" hidden="true" customHeight="false" outlineLevel="0" collapsed="false">
      <c r="A66" s="277" t="n">
        <v>44263</v>
      </c>
      <c r="B66" s="278" t="n">
        <v>79520010</v>
      </c>
      <c r="C66" s="279" t="s">
        <v>2938</v>
      </c>
      <c r="D66" s="279" t="n">
        <v>1107949</v>
      </c>
      <c r="E66" s="279" t="s">
        <v>2600</v>
      </c>
      <c r="F66" s="279" t="s">
        <v>2251</v>
      </c>
      <c r="G66" s="279" t="n">
        <v>189</v>
      </c>
      <c r="H66" s="279" t="n">
        <v>30</v>
      </c>
      <c r="I66" s="279" t="n">
        <v>5670</v>
      </c>
      <c r="J66" s="279" t="s">
        <v>2943</v>
      </c>
      <c r="K66" s="280" t="n">
        <v>44296</v>
      </c>
      <c r="L66" s="280" t="n">
        <v>44310</v>
      </c>
      <c r="M66" s="278" t="s">
        <v>2940</v>
      </c>
      <c r="N66" s="278" t="s">
        <v>236</v>
      </c>
      <c r="O66" s="279" t="s">
        <v>2605</v>
      </c>
      <c r="P66" s="278" t="s">
        <v>2903</v>
      </c>
      <c r="Q66" s="278" t="s">
        <v>2944</v>
      </c>
      <c r="R66" s="278" t="s">
        <v>2945</v>
      </c>
      <c r="S66" s="278" t="s">
        <v>201</v>
      </c>
      <c r="T66" s="278" t="s">
        <v>2779</v>
      </c>
      <c r="U66" s="278" t="s">
        <v>90</v>
      </c>
      <c r="V66" s="278" t="s">
        <v>2906</v>
      </c>
      <c r="W66" s="278" t="s">
        <v>110</v>
      </c>
      <c r="X66" s="278" t="s">
        <v>2621</v>
      </c>
      <c r="Y66" s="278" t="s">
        <v>89</v>
      </c>
      <c r="Z66" s="279" t="n">
        <v>189</v>
      </c>
      <c r="AA66" s="279" t="n">
        <v>30</v>
      </c>
      <c r="AB66" s="279" t="n">
        <f aca="false">Z66*AA66</f>
        <v>5670</v>
      </c>
      <c r="AC66" s="279" t="s">
        <v>2665</v>
      </c>
      <c r="AD66" s="278" t="n">
        <v>6403995000</v>
      </c>
      <c r="AE66" s="279" t="n">
        <v>36.86</v>
      </c>
      <c r="AF66" s="279" t="n">
        <v>151.2</v>
      </c>
      <c r="AG66" s="279" t="n">
        <v>1171.611</v>
      </c>
      <c r="AH66" s="279" t="s">
        <v>2539</v>
      </c>
      <c r="AI66" s="282" t="n">
        <v>44312</v>
      </c>
      <c r="AJ66" s="282" t="n">
        <v>44342</v>
      </c>
      <c r="AK66" s="282" t="n">
        <v>44373</v>
      </c>
      <c r="AL66" s="282" t="n">
        <v>44363</v>
      </c>
      <c r="AM66" s="0" t="s">
        <v>2541</v>
      </c>
      <c r="AN66" s="0" t="s">
        <v>2540</v>
      </c>
    </row>
    <row r="67" customFormat="false" ht="58.15" hidden="true" customHeight="false" outlineLevel="0" collapsed="false">
      <c r="A67" s="277" t="n">
        <v>44263</v>
      </c>
      <c r="B67" s="278" t="n">
        <v>79520010</v>
      </c>
      <c r="C67" s="279" t="s">
        <v>2938</v>
      </c>
      <c r="D67" s="279" t="n">
        <v>1107949</v>
      </c>
      <c r="E67" s="279" t="s">
        <v>2600</v>
      </c>
      <c r="F67" s="279" t="s">
        <v>2946</v>
      </c>
      <c r="G67" s="279" t="n">
        <v>229</v>
      </c>
      <c r="H67" s="279" t="n">
        <v>30</v>
      </c>
      <c r="I67" s="279" t="n">
        <v>6870</v>
      </c>
      <c r="J67" s="279" t="s">
        <v>2943</v>
      </c>
      <c r="K67" s="280" t="n">
        <v>44296</v>
      </c>
      <c r="L67" s="280" t="n">
        <v>44310</v>
      </c>
      <c r="M67" s="278" t="s">
        <v>2940</v>
      </c>
      <c r="N67" s="278" t="s">
        <v>2947</v>
      </c>
      <c r="O67" s="279" t="s">
        <v>2605</v>
      </c>
      <c r="P67" s="278" t="s">
        <v>2903</v>
      </c>
      <c r="Q67" s="278" t="s">
        <v>2948</v>
      </c>
      <c r="R67" s="278" t="s">
        <v>2949</v>
      </c>
      <c r="S67" s="278" t="s">
        <v>201</v>
      </c>
      <c r="T67" s="278" t="s">
        <v>2779</v>
      </c>
      <c r="U67" s="278" t="s">
        <v>90</v>
      </c>
      <c r="V67" s="278" t="s">
        <v>2906</v>
      </c>
      <c r="W67" s="278" t="s">
        <v>110</v>
      </c>
      <c r="X67" s="278" t="s">
        <v>2621</v>
      </c>
      <c r="Y67" s="278" t="s">
        <v>89</v>
      </c>
      <c r="Z67" s="279" t="n">
        <v>229</v>
      </c>
      <c r="AA67" s="279" t="n">
        <v>30</v>
      </c>
      <c r="AB67" s="279" t="n">
        <f aca="false">Z67*AA67</f>
        <v>6870</v>
      </c>
      <c r="AC67" s="279" t="s">
        <v>2665</v>
      </c>
      <c r="AD67" s="278" t="n">
        <v>6403995000</v>
      </c>
      <c r="AE67" s="279" t="n">
        <v>44.66</v>
      </c>
      <c r="AF67" s="279" t="n">
        <v>183.2</v>
      </c>
      <c r="AG67" s="279" t="n">
        <v>1419.571</v>
      </c>
      <c r="AH67" s="279" t="s">
        <v>2539</v>
      </c>
      <c r="AI67" s="282" t="n">
        <v>44312</v>
      </c>
      <c r="AJ67" s="282" t="n">
        <v>44342</v>
      </c>
      <c r="AK67" s="282" t="n">
        <v>44373</v>
      </c>
      <c r="AL67" s="282" t="n">
        <v>44363</v>
      </c>
      <c r="AM67" s="0" t="s">
        <v>2541</v>
      </c>
      <c r="AN67" s="0" t="s">
        <v>2540</v>
      </c>
    </row>
    <row r="68" customFormat="false" ht="92.45" hidden="true" customHeight="false" outlineLevel="0" collapsed="false">
      <c r="A68" s="277" t="n">
        <v>44263</v>
      </c>
      <c r="B68" s="278" t="n">
        <v>79520010</v>
      </c>
      <c r="C68" s="279" t="s">
        <v>2950</v>
      </c>
      <c r="D68" s="279" t="n">
        <v>5950</v>
      </c>
      <c r="E68" s="279" t="s">
        <v>2600</v>
      </c>
      <c r="F68" s="279" t="s">
        <v>2623</v>
      </c>
      <c r="G68" s="279" t="n">
        <v>72</v>
      </c>
      <c r="H68" s="279" t="n">
        <v>30.5</v>
      </c>
      <c r="I68" s="279" t="n">
        <v>2196</v>
      </c>
      <c r="J68" s="279" t="s">
        <v>2951</v>
      </c>
      <c r="K68" s="280" t="n">
        <v>44296</v>
      </c>
      <c r="L68" s="280" t="n">
        <v>44310</v>
      </c>
      <c r="M68" s="278" t="s">
        <v>2952</v>
      </c>
      <c r="N68" s="278" t="s">
        <v>2624</v>
      </c>
      <c r="O68" s="279" t="s">
        <v>2605</v>
      </c>
      <c r="P68" s="278" t="s">
        <v>2792</v>
      </c>
      <c r="Q68" s="278" t="s">
        <v>2953</v>
      </c>
      <c r="R68" s="278" t="s">
        <v>2954</v>
      </c>
      <c r="S68" s="278" t="s">
        <v>975</v>
      </c>
      <c r="T68" s="278" t="s">
        <v>2644</v>
      </c>
      <c r="U68" s="278" t="s">
        <v>90</v>
      </c>
      <c r="V68" s="278" t="s">
        <v>2796</v>
      </c>
      <c r="W68" s="278" t="s">
        <v>110</v>
      </c>
      <c r="X68" s="278" t="s">
        <v>2955</v>
      </c>
      <c r="Y68" s="278" t="s">
        <v>480</v>
      </c>
      <c r="Z68" s="279" t="n">
        <v>72</v>
      </c>
      <c r="AA68" s="279" t="n">
        <v>30.5</v>
      </c>
      <c r="AB68" s="279" t="n">
        <f aca="false">Z68*AA68</f>
        <v>2196</v>
      </c>
      <c r="AC68" s="279" t="s">
        <v>2956</v>
      </c>
      <c r="AD68" s="278" t="n">
        <v>6403999600</v>
      </c>
      <c r="AE68" s="279" t="n">
        <v>14.27</v>
      </c>
      <c r="AF68" s="279" t="n">
        <v>90</v>
      </c>
      <c r="AG68" s="279" t="n">
        <v>460.0548</v>
      </c>
      <c r="AH68" s="279" t="s">
        <v>2543</v>
      </c>
      <c r="AI68" s="282" t="n">
        <v>44327</v>
      </c>
      <c r="AJ68" s="282" t="n">
        <v>44377</v>
      </c>
      <c r="AK68" s="282" t="n">
        <v>44390</v>
      </c>
      <c r="AL68" s="282" t="n">
        <v>44386</v>
      </c>
      <c r="AN68" s="0" t="s">
        <v>2544</v>
      </c>
    </row>
    <row r="69" customFormat="false" ht="92.45" hidden="true" customHeight="false" outlineLevel="0" collapsed="false">
      <c r="A69" s="277" t="n">
        <v>44263</v>
      </c>
      <c r="B69" s="278" t="n">
        <v>79520010</v>
      </c>
      <c r="C69" s="279" t="s">
        <v>2957</v>
      </c>
      <c r="D69" s="279" t="n">
        <v>5955</v>
      </c>
      <c r="E69" s="279" t="s">
        <v>2600</v>
      </c>
      <c r="F69" s="279" t="s">
        <v>2251</v>
      </c>
      <c r="G69" s="279" t="n">
        <v>72</v>
      </c>
      <c r="H69" s="279" t="n">
        <v>28.5</v>
      </c>
      <c r="I69" s="279" t="n">
        <v>2052</v>
      </c>
      <c r="J69" s="279" t="s">
        <v>2958</v>
      </c>
      <c r="K69" s="280" t="n">
        <v>44296</v>
      </c>
      <c r="L69" s="280" t="n">
        <v>44310</v>
      </c>
      <c r="M69" s="278" t="s">
        <v>2959</v>
      </c>
      <c r="N69" s="278" t="s">
        <v>236</v>
      </c>
      <c r="O69" s="279" t="s">
        <v>2605</v>
      </c>
      <c r="P69" s="278" t="s">
        <v>2792</v>
      </c>
      <c r="Q69" s="278" t="s">
        <v>2960</v>
      </c>
      <c r="R69" s="278" t="s">
        <v>2961</v>
      </c>
      <c r="S69" s="278" t="s">
        <v>201</v>
      </c>
      <c r="T69" s="278" t="s">
        <v>2644</v>
      </c>
      <c r="U69" s="278" t="s">
        <v>90</v>
      </c>
      <c r="V69" s="278" t="s">
        <v>2796</v>
      </c>
      <c r="W69" s="278" t="s">
        <v>110</v>
      </c>
      <c r="X69" s="278" t="s">
        <v>2955</v>
      </c>
      <c r="Y69" s="278" t="s">
        <v>480</v>
      </c>
      <c r="Z69" s="279" t="n">
        <v>72</v>
      </c>
      <c r="AA69" s="279" t="n">
        <v>28.5</v>
      </c>
      <c r="AB69" s="279" t="n">
        <f aca="false">Z69*AA69</f>
        <v>2052</v>
      </c>
      <c r="AC69" s="279" t="s">
        <v>207</v>
      </c>
      <c r="AD69" s="278" t="n">
        <v>6403999100</v>
      </c>
      <c r="AE69" s="279" t="n">
        <v>13.34</v>
      </c>
      <c r="AF69" s="279" t="n">
        <v>90</v>
      </c>
      <c r="AG69" s="279" t="n">
        <v>431.0676</v>
      </c>
      <c r="AH69" s="279" t="s">
        <v>2543</v>
      </c>
      <c r="AI69" s="282" t="n">
        <v>44327</v>
      </c>
      <c r="AJ69" s="282" t="n">
        <v>44377</v>
      </c>
      <c r="AK69" s="282" t="n">
        <v>44390</v>
      </c>
      <c r="AL69" s="282" t="n">
        <v>44386</v>
      </c>
      <c r="AN69" s="0" t="s">
        <v>2544</v>
      </c>
    </row>
    <row r="70" customFormat="false" ht="92.45" hidden="true" customHeight="false" outlineLevel="0" collapsed="false">
      <c r="A70" s="277" t="n">
        <v>44263</v>
      </c>
      <c r="B70" s="278" t="n">
        <v>79520010</v>
      </c>
      <c r="C70" s="279" t="s">
        <v>2957</v>
      </c>
      <c r="D70" s="279" t="n">
        <v>5955</v>
      </c>
      <c r="E70" s="279" t="s">
        <v>2600</v>
      </c>
      <c r="F70" s="279" t="s">
        <v>2623</v>
      </c>
      <c r="G70" s="279" t="n">
        <v>72</v>
      </c>
      <c r="H70" s="279" t="n">
        <v>28.5</v>
      </c>
      <c r="I70" s="279" t="n">
        <v>2052</v>
      </c>
      <c r="J70" s="279" t="s">
        <v>2958</v>
      </c>
      <c r="K70" s="280" t="n">
        <v>44296</v>
      </c>
      <c r="L70" s="280" t="n">
        <v>44310</v>
      </c>
      <c r="M70" s="278" t="s">
        <v>2959</v>
      </c>
      <c r="N70" s="278" t="s">
        <v>2624</v>
      </c>
      <c r="O70" s="279" t="s">
        <v>2605</v>
      </c>
      <c r="P70" s="278" t="s">
        <v>2792</v>
      </c>
      <c r="Q70" s="278" t="s">
        <v>2962</v>
      </c>
      <c r="R70" s="278" t="s">
        <v>2963</v>
      </c>
      <c r="S70" s="278" t="s">
        <v>201</v>
      </c>
      <c r="T70" s="278" t="s">
        <v>2644</v>
      </c>
      <c r="U70" s="278" t="s">
        <v>90</v>
      </c>
      <c r="V70" s="278" t="s">
        <v>2796</v>
      </c>
      <c r="W70" s="278" t="s">
        <v>110</v>
      </c>
      <c r="X70" s="278" t="s">
        <v>2955</v>
      </c>
      <c r="Y70" s="278" t="s">
        <v>480</v>
      </c>
      <c r="Z70" s="279" t="n">
        <v>72</v>
      </c>
      <c r="AA70" s="279" t="n">
        <v>28.5</v>
      </c>
      <c r="AB70" s="279" t="n">
        <f aca="false">Z70*AA70</f>
        <v>2052</v>
      </c>
      <c r="AC70" s="279" t="s">
        <v>207</v>
      </c>
      <c r="AD70" s="278" t="n">
        <v>6403999100</v>
      </c>
      <c r="AE70" s="279" t="n">
        <v>13.34</v>
      </c>
      <c r="AF70" s="279" t="n">
        <v>90</v>
      </c>
      <c r="AG70" s="279" t="n">
        <v>431.0676</v>
      </c>
      <c r="AH70" s="279" t="s">
        <v>2543</v>
      </c>
      <c r="AI70" s="282" t="n">
        <v>44327</v>
      </c>
      <c r="AJ70" s="282" t="n">
        <v>44377</v>
      </c>
      <c r="AK70" s="282" t="n">
        <v>44390</v>
      </c>
      <c r="AL70" s="282" t="n">
        <v>44386</v>
      </c>
      <c r="AN70" s="0" t="s">
        <v>2544</v>
      </c>
    </row>
    <row r="71" customFormat="false" ht="69.6" hidden="true" customHeight="false" outlineLevel="0" collapsed="false">
      <c r="A71" s="277" t="n">
        <v>44306</v>
      </c>
      <c r="B71" s="278" t="n">
        <v>80120458</v>
      </c>
      <c r="C71" s="279" t="s">
        <v>2964</v>
      </c>
      <c r="D71" s="279" t="n">
        <v>1002072</v>
      </c>
      <c r="E71" s="279" t="s">
        <v>2600</v>
      </c>
      <c r="F71" s="279" t="s">
        <v>2251</v>
      </c>
      <c r="G71" s="279" t="n">
        <v>1767</v>
      </c>
      <c r="H71" s="279" t="n">
        <v>46</v>
      </c>
      <c r="I71" s="279" t="n">
        <v>81282</v>
      </c>
      <c r="J71" s="279" t="s">
        <v>2965</v>
      </c>
      <c r="K71" s="280" t="n">
        <v>44348</v>
      </c>
      <c r="L71" s="280" t="n">
        <v>44362</v>
      </c>
      <c r="M71" s="278" t="s">
        <v>2966</v>
      </c>
      <c r="N71" s="278" t="s">
        <v>236</v>
      </c>
      <c r="O71" s="279" t="s">
        <v>2696</v>
      </c>
      <c r="P71" s="278" t="s">
        <v>2697</v>
      </c>
      <c r="Q71" s="278" t="s">
        <v>2967</v>
      </c>
      <c r="R71" s="278" t="s">
        <v>2968</v>
      </c>
      <c r="S71" s="278" t="s">
        <v>975</v>
      </c>
      <c r="T71" s="278" t="s">
        <v>2609</v>
      </c>
      <c r="U71" s="278" t="s">
        <v>976</v>
      </c>
      <c r="V71" s="278" t="s">
        <v>2700</v>
      </c>
      <c r="W71" s="278" t="s">
        <v>110</v>
      </c>
      <c r="X71" s="278" t="s">
        <v>2969</v>
      </c>
      <c r="Y71" s="278" t="s">
        <v>480</v>
      </c>
      <c r="Z71" s="279" t="n">
        <v>1767</v>
      </c>
      <c r="AA71" s="279" t="n">
        <v>46</v>
      </c>
      <c r="AB71" s="279" t="n">
        <f aca="false">Z71*AA71</f>
        <v>81282</v>
      </c>
      <c r="AC71" s="279" t="s">
        <v>2868</v>
      </c>
      <c r="AD71" s="278" t="n">
        <v>6403911600</v>
      </c>
      <c r="AE71" s="279" t="n">
        <v>528.33</v>
      </c>
      <c r="AF71" s="279" t="n">
        <v>2208.75</v>
      </c>
      <c r="AG71" s="279" t="n">
        <v>16803.817</v>
      </c>
      <c r="AH71" s="279" t="s">
        <v>2552</v>
      </c>
      <c r="AI71" s="282" t="n">
        <v>44364</v>
      </c>
      <c r="AJ71" s="282" t="n">
        <v>44403</v>
      </c>
      <c r="AK71" s="282" t="n">
        <v>44405</v>
      </c>
      <c r="AL71" s="282" t="n">
        <v>44430</v>
      </c>
      <c r="AM71" s="0" t="s">
        <v>2550</v>
      </c>
      <c r="AN71" s="0" t="s">
        <v>2549</v>
      </c>
    </row>
    <row r="72" customFormat="false" ht="69.6" hidden="true" customHeight="false" outlineLevel="0" collapsed="false">
      <c r="A72" s="277" t="n">
        <v>44306</v>
      </c>
      <c r="B72" s="278" t="n">
        <v>80120458</v>
      </c>
      <c r="C72" s="279" t="s">
        <v>2964</v>
      </c>
      <c r="D72" s="279" t="n">
        <v>1002072</v>
      </c>
      <c r="E72" s="279" t="s">
        <v>2600</v>
      </c>
      <c r="F72" s="279" t="s">
        <v>2623</v>
      </c>
      <c r="G72" s="279" t="n">
        <v>641</v>
      </c>
      <c r="H72" s="279" t="n">
        <v>46</v>
      </c>
      <c r="I72" s="279" t="n">
        <v>29486</v>
      </c>
      <c r="J72" s="279" t="s">
        <v>2965</v>
      </c>
      <c r="K72" s="280" t="n">
        <v>44348</v>
      </c>
      <c r="L72" s="280" t="n">
        <v>44362</v>
      </c>
      <c r="M72" s="278" t="s">
        <v>2966</v>
      </c>
      <c r="N72" s="278" t="s">
        <v>2624</v>
      </c>
      <c r="O72" s="279" t="s">
        <v>2696</v>
      </c>
      <c r="P72" s="278" t="s">
        <v>2697</v>
      </c>
      <c r="Q72" s="278" t="s">
        <v>2970</v>
      </c>
      <c r="R72" s="278" t="s">
        <v>2971</v>
      </c>
      <c r="S72" s="278" t="s">
        <v>975</v>
      </c>
      <c r="T72" s="278" t="s">
        <v>2609</v>
      </c>
      <c r="U72" s="278" t="s">
        <v>976</v>
      </c>
      <c r="V72" s="278" t="s">
        <v>2700</v>
      </c>
      <c r="W72" s="278" t="s">
        <v>110</v>
      </c>
      <c r="X72" s="278" t="s">
        <v>2969</v>
      </c>
      <c r="Y72" s="278" t="s">
        <v>480</v>
      </c>
      <c r="Z72" s="279" t="n">
        <v>641</v>
      </c>
      <c r="AA72" s="279" t="n">
        <v>46</v>
      </c>
      <c r="AB72" s="279" t="n">
        <f aca="false">Z72*AA72</f>
        <v>29486</v>
      </c>
      <c r="AC72" s="279" t="s">
        <v>2956</v>
      </c>
      <c r="AD72" s="278" t="n">
        <v>6403911600</v>
      </c>
      <c r="AE72" s="279" t="n">
        <v>191.66</v>
      </c>
      <c r="AF72" s="279" t="n">
        <v>801.25</v>
      </c>
      <c r="AG72" s="279" t="n">
        <v>6095.7818</v>
      </c>
      <c r="AH72" s="279" t="s">
        <v>2552</v>
      </c>
      <c r="AI72" s="282" t="n">
        <v>44364</v>
      </c>
      <c r="AJ72" s="282" t="n">
        <v>44403</v>
      </c>
      <c r="AK72" s="282" t="n">
        <v>44405</v>
      </c>
      <c r="AL72" s="282" t="n">
        <v>44430</v>
      </c>
      <c r="AM72" s="0" t="s">
        <v>2550</v>
      </c>
      <c r="AN72" s="0" t="s">
        <v>2549</v>
      </c>
    </row>
    <row r="73" customFormat="false" ht="60" hidden="true" customHeight="false" outlineLevel="0" collapsed="false">
      <c r="A73" s="277" t="n">
        <v>44306</v>
      </c>
      <c r="B73" s="278" t="n">
        <v>80120458</v>
      </c>
      <c r="C73" s="279" t="s">
        <v>2690</v>
      </c>
      <c r="D73" s="279" t="n">
        <v>1016222</v>
      </c>
      <c r="E73" s="279" t="s">
        <v>2600</v>
      </c>
      <c r="F73" s="279" t="s">
        <v>2716</v>
      </c>
      <c r="G73" s="279" t="n">
        <v>632</v>
      </c>
      <c r="H73" s="279" t="n">
        <v>39</v>
      </c>
      <c r="I73" s="279" t="n">
        <v>24648</v>
      </c>
      <c r="J73" s="279" t="s">
        <v>2972</v>
      </c>
      <c r="K73" s="280" t="n">
        <v>44373</v>
      </c>
      <c r="L73" s="280" t="n">
        <v>44380</v>
      </c>
      <c r="M73" s="278" t="s">
        <v>2692</v>
      </c>
      <c r="N73" s="278" t="s">
        <v>2717</v>
      </c>
      <c r="O73" s="279" t="s">
        <v>2707</v>
      </c>
      <c r="P73" s="278" t="s">
        <v>2708</v>
      </c>
      <c r="Q73" s="278" t="s">
        <v>2973</v>
      </c>
      <c r="R73" s="278" t="s">
        <v>2974</v>
      </c>
      <c r="S73" s="278" t="s">
        <v>201</v>
      </c>
      <c r="T73" s="278" t="s">
        <v>2609</v>
      </c>
      <c r="U73" s="278" t="s">
        <v>2711</v>
      </c>
      <c r="V73" s="278" t="s">
        <v>2712</v>
      </c>
      <c r="W73" s="278" t="s">
        <v>110</v>
      </c>
      <c r="X73" s="278" t="s">
        <v>110</v>
      </c>
      <c r="Y73" s="278" t="s">
        <v>480</v>
      </c>
      <c r="Z73" s="279" t="n">
        <v>632</v>
      </c>
      <c r="AA73" s="279" t="n">
        <v>39</v>
      </c>
      <c r="AB73" s="279" t="n">
        <f aca="false">Z73*AA73</f>
        <v>24648</v>
      </c>
      <c r="AC73" s="279" t="s">
        <v>1562</v>
      </c>
      <c r="AD73" s="278" t="n">
        <v>6403911100</v>
      </c>
      <c r="AE73" s="279" t="n">
        <v>160.21</v>
      </c>
      <c r="AF73" s="279" t="n">
        <v>790</v>
      </c>
      <c r="AG73" s="279" t="n">
        <v>5119.6424</v>
      </c>
      <c r="AH73" s="278" t="s">
        <v>2567</v>
      </c>
      <c r="AI73" s="282" t="n">
        <v>44389</v>
      </c>
      <c r="AJ73" s="282" t="n">
        <v>44419</v>
      </c>
      <c r="AK73" s="282" t="n">
        <v>44464</v>
      </c>
      <c r="AL73" s="282" t="n">
        <v>44438</v>
      </c>
      <c r="AM73" s="0" t="s">
        <v>2541</v>
      </c>
      <c r="AN73" s="0" t="s">
        <v>2536</v>
      </c>
    </row>
    <row r="74" customFormat="false" ht="60" hidden="true" customHeight="false" outlineLevel="0" collapsed="false">
      <c r="A74" s="277" t="n">
        <v>44306</v>
      </c>
      <c r="B74" s="278" t="n">
        <v>80120458</v>
      </c>
      <c r="C74" s="279" t="s">
        <v>2690</v>
      </c>
      <c r="D74" s="279" t="n">
        <v>1016222</v>
      </c>
      <c r="E74" s="279" t="s">
        <v>2600</v>
      </c>
      <c r="F74" s="279" t="s">
        <v>2975</v>
      </c>
      <c r="G74" s="279" t="n">
        <v>446</v>
      </c>
      <c r="H74" s="279" t="n">
        <v>39</v>
      </c>
      <c r="I74" s="279" t="n">
        <v>17394</v>
      </c>
      <c r="J74" s="279" t="s">
        <v>2972</v>
      </c>
      <c r="K74" s="280" t="n">
        <v>44354</v>
      </c>
      <c r="L74" s="280" t="n">
        <v>44368</v>
      </c>
      <c r="M74" s="278" t="s">
        <v>2692</v>
      </c>
      <c r="N74" s="278" t="s">
        <v>2976</v>
      </c>
      <c r="O74" s="279" t="s">
        <v>2707</v>
      </c>
      <c r="P74" s="278" t="s">
        <v>2708</v>
      </c>
      <c r="Q74" s="278" t="s">
        <v>2977</v>
      </c>
      <c r="R74" s="278" t="s">
        <v>2978</v>
      </c>
      <c r="S74" s="278" t="s">
        <v>201</v>
      </c>
      <c r="T74" s="278" t="s">
        <v>2609</v>
      </c>
      <c r="U74" s="278" t="s">
        <v>2711</v>
      </c>
      <c r="V74" s="278" t="s">
        <v>2712</v>
      </c>
      <c r="W74" s="278" t="s">
        <v>110</v>
      </c>
      <c r="X74" s="278" t="s">
        <v>110</v>
      </c>
      <c r="Y74" s="278" t="s">
        <v>480</v>
      </c>
      <c r="Z74" s="279" t="n">
        <v>446</v>
      </c>
      <c r="AA74" s="279" t="n">
        <v>39</v>
      </c>
      <c r="AB74" s="279" t="n">
        <f aca="false">Z74*AA74</f>
        <v>17394</v>
      </c>
      <c r="AC74" s="279" t="s">
        <v>2665</v>
      </c>
      <c r="AD74" s="278" t="n">
        <v>6403911800</v>
      </c>
      <c r="AE74" s="279" t="n">
        <v>113.06</v>
      </c>
      <c r="AF74" s="279" t="n">
        <v>557.5</v>
      </c>
      <c r="AG74" s="279" t="n">
        <v>3612.9122</v>
      </c>
      <c r="AH74" s="278" t="s">
        <v>2567</v>
      </c>
      <c r="AI74" s="282" t="n">
        <v>44368</v>
      </c>
      <c r="AJ74" s="282" t="n">
        <v>44419</v>
      </c>
      <c r="AK74" s="282" t="n">
        <v>44431</v>
      </c>
      <c r="AL74" s="282" t="n">
        <v>44438</v>
      </c>
      <c r="AM74" s="0" t="s">
        <v>2541</v>
      </c>
      <c r="AN74" s="0" t="s">
        <v>2536</v>
      </c>
    </row>
    <row r="75" customFormat="false" ht="60" hidden="true" customHeight="false" outlineLevel="0" collapsed="false">
      <c r="A75" s="277" t="n">
        <v>44306</v>
      </c>
      <c r="B75" s="278" t="n">
        <v>80120458</v>
      </c>
      <c r="C75" s="279" t="s">
        <v>2690</v>
      </c>
      <c r="D75" s="279" t="n">
        <v>1016222</v>
      </c>
      <c r="E75" s="279" t="s">
        <v>2600</v>
      </c>
      <c r="F75" s="279" t="s">
        <v>2743</v>
      </c>
      <c r="G75" s="279" t="n">
        <v>220</v>
      </c>
      <c r="H75" s="279" t="n">
        <v>39</v>
      </c>
      <c r="I75" s="279" t="n">
        <v>8580</v>
      </c>
      <c r="J75" s="279" t="s">
        <v>2972</v>
      </c>
      <c r="K75" s="280" t="n">
        <v>44348</v>
      </c>
      <c r="L75" s="280" t="n">
        <v>44362</v>
      </c>
      <c r="M75" s="278" t="s">
        <v>2692</v>
      </c>
      <c r="N75" s="278" t="s">
        <v>2745</v>
      </c>
      <c r="O75" s="279" t="s">
        <v>2707</v>
      </c>
      <c r="P75" s="278" t="s">
        <v>2708</v>
      </c>
      <c r="Q75" s="278" t="s">
        <v>2979</v>
      </c>
      <c r="R75" s="278" t="s">
        <v>2980</v>
      </c>
      <c r="S75" s="278" t="s">
        <v>201</v>
      </c>
      <c r="T75" s="278" t="s">
        <v>2609</v>
      </c>
      <c r="U75" s="278" t="s">
        <v>2711</v>
      </c>
      <c r="V75" s="278" t="s">
        <v>2712</v>
      </c>
      <c r="W75" s="278" t="s">
        <v>110</v>
      </c>
      <c r="X75" s="278" t="s">
        <v>110</v>
      </c>
      <c r="Y75" s="278" t="s">
        <v>480</v>
      </c>
      <c r="Z75" s="279" t="n">
        <v>220</v>
      </c>
      <c r="AA75" s="279" t="n">
        <v>39</v>
      </c>
      <c r="AB75" s="279" t="n">
        <f aca="false">Z75*AA75</f>
        <v>8580</v>
      </c>
      <c r="AC75" s="279" t="s">
        <v>207</v>
      </c>
      <c r="AD75" s="278" t="n">
        <v>6403911100</v>
      </c>
      <c r="AE75" s="279" t="n">
        <v>55.77</v>
      </c>
      <c r="AF75" s="279" t="n">
        <v>275</v>
      </c>
      <c r="AG75" s="279" t="n">
        <v>1782.154</v>
      </c>
      <c r="AH75" s="278" t="s">
        <v>2559</v>
      </c>
      <c r="AI75" s="282" t="n">
        <v>44368</v>
      </c>
      <c r="AJ75" s="282" t="n">
        <v>44413</v>
      </c>
      <c r="AK75" s="282" t="n">
        <v>44431</v>
      </c>
      <c r="AL75" s="282" t="n">
        <v>44438</v>
      </c>
      <c r="AM75" s="0" t="s">
        <v>2541</v>
      </c>
      <c r="AN75" s="0" t="s">
        <v>2536</v>
      </c>
    </row>
    <row r="76" customFormat="false" ht="60" hidden="true" customHeight="false" outlineLevel="0" collapsed="false">
      <c r="A76" s="277" t="n">
        <v>44306</v>
      </c>
      <c r="B76" s="278" t="n">
        <v>80120458</v>
      </c>
      <c r="C76" s="279" t="s">
        <v>2704</v>
      </c>
      <c r="D76" s="279" t="n">
        <v>1016223</v>
      </c>
      <c r="E76" s="279" t="s">
        <v>2600</v>
      </c>
      <c r="F76" s="279" t="s">
        <v>2701</v>
      </c>
      <c r="G76" s="279" t="n">
        <v>559</v>
      </c>
      <c r="H76" s="279" t="n">
        <v>47</v>
      </c>
      <c r="I76" s="279" t="n">
        <v>26273</v>
      </c>
      <c r="J76" s="279" t="s">
        <v>2981</v>
      </c>
      <c r="K76" s="280" t="n">
        <v>44366</v>
      </c>
      <c r="L76" s="280" t="n">
        <v>44380</v>
      </c>
      <c r="M76" s="278" t="s">
        <v>2706</v>
      </c>
      <c r="N76" s="278" t="s">
        <v>2701</v>
      </c>
      <c r="O76" s="279" t="s">
        <v>2707</v>
      </c>
      <c r="P76" s="278" t="s">
        <v>2708</v>
      </c>
      <c r="Q76" s="278" t="s">
        <v>2982</v>
      </c>
      <c r="R76" s="278" t="s">
        <v>2983</v>
      </c>
      <c r="S76" s="278" t="s">
        <v>201</v>
      </c>
      <c r="T76" s="278" t="s">
        <v>2619</v>
      </c>
      <c r="U76" s="278" t="s">
        <v>2711</v>
      </c>
      <c r="V76" s="278" t="s">
        <v>2712</v>
      </c>
      <c r="W76" s="278" t="s">
        <v>110</v>
      </c>
      <c r="X76" s="278" t="s">
        <v>110</v>
      </c>
      <c r="Y76" s="278" t="s">
        <v>480</v>
      </c>
      <c r="Z76" s="279" t="n">
        <v>559</v>
      </c>
      <c r="AA76" s="279" t="n">
        <v>47</v>
      </c>
      <c r="AB76" s="279" t="n">
        <f aca="false">Z76*AA76</f>
        <v>26273</v>
      </c>
      <c r="AC76" s="279" t="s">
        <v>1562</v>
      </c>
      <c r="AD76" s="278" t="n">
        <v>6403919100</v>
      </c>
      <c r="AE76" s="279" t="n">
        <v>170.77</v>
      </c>
      <c r="AF76" s="279" t="n">
        <v>838.5</v>
      </c>
      <c r="AG76" s="279" t="n">
        <v>5456.4549</v>
      </c>
      <c r="AH76" s="278" t="s">
        <v>2567</v>
      </c>
      <c r="AI76" s="282" t="n">
        <v>44389</v>
      </c>
      <c r="AJ76" s="282" t="n">
        <v>44419</v>
      </c>
      <c r="AK76" s="282" t="n">
        <v>44464</v>
      </c>
      <c r="AL76" s="282" t="n">
        <v>44438</v>
      </c>
      <c r="AM76" s="0" t="s">
        <v>2541</v>
      </c>
      <c r="AN76" s="0" t="s">
        <v>2536</v>
      </c>
    </row>
    <row r="77" customFormat="false" ht="60" hidden="true" customHeight="false" outlineLevel="0" collapsed="false">
      <c r="A77" s="277" t="n">
        <v>44306</v>
      </c>
      <c r="B77" s="278" t="n">
        <v>80120458</v>
      </c>
      <c r="C77" s="279" t="s">
        <v>2984</v>
      </c>
      <c r="D77" s="279" t="n">
        <v>1016422</v>
      </c>
      <c r="E77" s="279" t="s">
        <v>2600</v>
      </c>
      <c r="F77" s="279" t="s">
        <v>2743</v>
      </c>
      <c r="G77" s="279" t="n">
        <v>165</v>
      </c>
      <c r="H77" s="279" t="n">
        <v>43</v>
      </c>
      <c r="I77" s="279" t="n">
        <v>7095</v>
      </c>
      <c r="J77" s="279" t="s">
        <v>2985</v>
      </c>
      <c r="K77" s="280" t="n">
        <v>44348</v>
      </c>
      <c r="L77" s="280" t="n">
        <v>44362</v>
      </c>
      <c r="M77" s="278" t="s">
        <v>2986</v>
      </c>
      <c r="N77" s="278" t="s">
        <v>2745</v>
      </c>
      <c r="O77" s="279" t="s">
        <v>2707</v>
      </c>
      <c r="P77" s="278" t="s">
        <v>2708</v>
      </c>
      <c r="Q77" s="278" t="s">
        <v>2987</v>
      </c>
      <c r="R77" s="278" t="s">
        <v>2988</v>
      </c>
      <c r="S77" s="278" t="s">
        <v>201</v>
      </c>
      <c r="T77" s="278" t="s">
        <v>2609</v>
      </c>
      <c r="U77" s="278" t="s">
        <v>2711</v>
      </c>
      <c r="V77" s="278" t="s">
        <v>2712</v>
      </c>
      <c r="W77" s="278" t="s">
        <v>110</v>
      </c>
      <c r="X77" s="278" t="s">
        <v>110</v>
      </c>
      <c r="Y77" s="278" t="s">
        <v>480</v>
      </c>
      <c r="Z77" s="279" t="n">
        <v>165</v>
      </c>
      <c r="AA77" s="279" t="n">
        <v>43</v>
      </c>
      <c r="AB77" s="279" t="n">
        <f aca="false">Z77*AA77</f>
        <v>7095</v>
      </c>
      <c r="AC77" s="279" t="s">
        <v>2665</v>
      </c>
      <c r="AD77" s="278" t="n">
        <v>6403911100</v>
      </c>
      <c r="AE77" s="279" t="n">
        <v>46.12</v>
      </c>
      <c r="AF77" s="279" t="n">
        <v>206.25</v>
      </c>
      <c r="AG77" s="279" t="n">
        <v>1469.4735</v>
      </c>
      <c r="AH77" s="278" t="s">
        <v>2559</v>
      </c>
      <c r="AI77" s="282" t="n">
        <v>44368</v>
      </c>
      <c r="AJ77" s="282" t="n">
        <v>44413</v>
      </c>
      <c r="AK77" s="282" t="n">
        <v>44431</v>
      </c>
      <c r="AL77" s="282" t="n">
        <v>44438</v>
      </c>
      <c r="AM77" s="0" t="s">
        <v>2541</v>
      </c>
      <c r="AN77" s="0" t="s">
        <v>2536</v>
      </c>
    </row>
    <row r="78" customFormat="false" ht="92.45" hidden="true" customHeight="false" outlineLevel="0" collapsed="false">
      <c r="A78" s="277" t="n">
        <v>44306</v>
      </c>
      <c r="B78" s="278" t="n">
        <v>80120458</v>
      </c>
      <c r="C78" s="279" t="s">
        <v>2989</v>
      </c>
      <c r="D78" s="279" t="s">
        <v>2990</v>
      </c>
      <c r="E78" s="279" t="s">
        <v>2600</v>
      </c>
      <c r="F78" s="279" t="s">
        <v>2623</v>
      </c>
      <c r="G78" s="279" t="n">
        <v>72</v>
      </c>
      <c r="H78" s="279" t="n">
        <v>39.5</v>
      </c>
      <c r="I78" s="279" t="n">
        <v>2844</v>
      </c>
      <c r="J78" s="279" t="s">
        <v>2991</v>
      </c>
      <c r="K78" s="280" t="n">
        <v>44348</v>
      </c>
      <c r="L78" s="280" t="n">
        <v>44362</v>
      </c>
      <c r="M78" s="278" t="s">
        <v>2992</v>
      </c>
      <c r="N78" s="278" t="s">
        <v>2624</v>
      </c>
      <c r="O78" s="279" t="s">
        <v>2696</v>
      </c>
      <c r="P78" s="278" t="s">
        <v>2697</v>
      </c>
      <c r="Q78" s="278" t="s">
        <v>2993</v>
      </c>
      <c r="R78" s="278" t="s">
        <v>2994</v>
      </c>
      <c r="S78" s="278" t="s">
        <v>133</v>
      </c>
      <c r="T78" s="278" t="s">
        <v>2609</v>
      </c>
      <c r="U78" s="278" t="s">
        <v>976</v>
      </c>
      <c r="V78" s="278" t="s">
        <v>2700</v>
      </c>
      <c r="W78" s="278" t="s">
        <v>110</v>
      </c>
      <c r="X78" s="278" t="s">
        <v>2995</v>
      </c>
      <c r="Y78" s="278" t="s">
        <v>480</v>
      </c>
      <c r="Z78" s="279" t="n">
        <v>72</v>
      </c>
      <c r="AA78" s="279" t="n">
        <v>39.5</v>
      </c>
      <c r="AB78" s="279" t="n">
        <f aca="false">Z78*AA78</f>
        <v>2844</v>
      </c>
      <c r="AC78" s="279" t="s">
        <v>2622</v>
      </c>
      <c r="AD78" s="278" t="n">
        <v>6403911100</v>
      </c>
      <c r="AE78" s="279" t="n">
        <v>18.49</v>
      </c>
      <c r="AF78" s="279" t="n">
        <v>90</v>
      </c>
      <c r="AG78" s="279" t="n">
        <v>295.2486</v>
      </c>
      <c r="AH78" s="279" t="s">
        <v>2552</v>
      </c>
      <c r="AI78" s="282" t="n">
        <v>44364</v>
      </c>
      <c r="AJ78" s="282" t="n">
        <v>44403</v>
      </c>
      <c r="AK78" s="282" t="n">
        <v>44405</v>
      </c>
      <c r="AL78" s="282" t="n">
        <v>44430</v>
      </c>
      <c r="AM78" s="0" t="s">
        <v>2550</v>
      </c>
      <c r="AN78" s="0" t="s">
        <v>2549</v>
      </c>
    </row>
    <row r="79" customFormat="false" ht="92.45" hidden="true" customHeight="false" outlineLevel="0" collapsed="false">
      <c r="A79" s="277" t="n">
        <v>44306</v>
      </c>
      <c r="B79" s="278" t="n">
        <v>80120458</v>
      </c>
      <c r="C79" s="279" t="s">
        <v>2996</v>
      </c>
      <c r="D79" s="279" t="s">
        <v>2997</v>
      </c>
      <c r="E79" s="279" t="s">
        <v>2600</v>
      </c>
      <c r="F79" s="279" t="s">
        <v>2251</v>
      </c>
      <c r="G79" s="279" t="n">
        <v>72</v>
      </c>
      <c r="H79" s="279" t="n">
        <v>39.5</v>
      </c>
      <c r="I79" s="279" t="n">
        <v>2844</v>
      </c>
      <c r="J79" s="279" t="s">
        <v>2998</v>
      </c>
      <c r="K79" s="280" t="n">
        <v>44348</v>
      </c>
      <c r="L79" s="280" t="n">
        <v>44362</v>
      </c>
      <c r="M79" s="278" t="s">
        <v>2999</v>
      </c>
      <c r="N79" s="278" t="s">
        <v>236</v>
      </c>
      <c r="O79" s="279" t="s">
        <v>2696</v>
      </c>
      <c r="P79" s="278" t="s">
        <v>2697</v>
      </c>
      <c r="Q79" s="278" t="s">
        <v>3000</v>
      </c>
      <c r="R79" s="278" t="s">
        <v>3001</v>
      </c>
      <c r="S79" s="278" t="s">
        <v>133</v>
      </c>
      <c r="T79" s="278" t="s">
        <v>2609</v>
      </c>
      <c r="U79" s="278" t="s">
        <v>976</v>
      </c>
      <c r="V79" s="278" t="s">
        <v>2700</v>
      </c>
      <c r="W79" s="278" t="s">
        <v>110</v>
      </c>
      <c r="X79" s="278" t="s">
        <v>2995</v>
      </c>
      <c r="Y79" s="278" t="s">
        <v>480</v>
      </c>
      <c r="Z79" s="279" t="n">
        <v>72</v>
      </c>
      <c r="AA79" s="279" t="n">
        <v>39.5</v>
      </c>
      <c r="AB79" s="279" t="n">
        <f aca="false">Z79*AA79</f>
        <v>2844</v>
      </c>
      <c r="AC79" s="279" t="s">
        <v>2622</v>
      </c>
      <c r="AD79" s="278" t="n">
        <v>6403911100</v>
      </c>
      <c r="AE79" s="279" t="n">
        <v>18.49</v>
      </c>
      <c r="AF79" s="279" t="n">
        <v>90</v>
      </c>
      <c r="AG79" s="279" t="n">
        <v>295.2486</v>
      </c>
      <c r="AH79" s="279" t="s">
        <v>2552</v>
      </c>
      <c r="AI79" s="282" t="n">
        <v>44364</v>
      </c>
      <c r="AJ79" s="282" t="n">
        <v>44403</v>
      </c>
      <c r="AK79" s="282" t="n">
        <v>44405</v>
      </c>
      <c r="AL79" s="282" t="n">
        <v>44430</v>
      </c>
      <c r="AM79" s="0" t="s">
        <v>2550</v>
      </c>
      <c r="AN79" s="0" t="s">
        <v>2549</v>
      </c>
    </row>
    <row r="80" customFormat="false" ht="92.45" hidden="true" customHeight="false" outlineLevel="0" collapsed="false">
      <c r="A80" s="277" t="n">
        <v>44306</v>
      </c>
      <c r="B80" s="278" t="n">
        <v>80120458</v>
      </c>
      <c r="C80" s="279" t="s">
        <v>2996</v>
      </c>
      <c r="D80" s="279" t="s">
        <v>2997</v>
      </c>
      <c r="E80" s="279" t="s">
        <v>2600</v>
      </c>
      <c r="F80" s="279" t="s">
        <v>2623</v>
      </c>
      <c r="G80" s="279" t="n">
        <v>72</v>
      </c>
      <c r="H80" s="279" t="n">
        <v>39.5</v>
      </c>
      <c r="I80" s="279" t="n">
        <v>2844</v>
      </c>
      <c r="J80" s="279" t="s">
        <v>2998</v>
      </c>
      <c r="K80" s="280" t="n">
        <v>44348</v>
      </c>
      <c r="L80" s="280" t="n">
        <v>44362</v>
      </c>
      <c r="M80" s="278" t="s">
        <v>2999</v>
      </c>
      <c r="N80" s="278" t="s">
        <v>2624</v>
      </c>
      <c r="O80" s="279" t="s">
        <v>2696</v>
      </c>
      <c r="P80" s="278" t="s">
        <v>2697</v>
      </c>
      <c r="Q80" s="278" t="s">
        <v>3002</v>
      </c>
      <c r="R80" s="278" t="s">
        <v>3003</v>
      </c>
      <c r="S80" s="278" t="s">
        <v>133</v>
      </c>
      <c r="T80" s="278" t="s">
        <v>2609</v>
      </c>
      <c r="U80" s="278" t="s">
        <v>976</v>
      </c>
      <c r="V80" s="278" t="s">
        <v>2700</v>
      </c>
      <c r="W80" s="278" t="s">
        <v>110</v>
      </c>
      <c r="X80" s="278" t="s">
        <v>2995</v>
      </c>
      <c r="Y80" s="278" t="s">
        <v>480</v>
      </c>
      <c r="Z80" s="279" t="n">
        <v>72</v>
      </c>
      <c r="AA80" s="279" t="n">
        <v>39.5</v>
      </c>
      <c r="AB80" s="279" t="n">
        <f aca="false">Z80*AA80</f>
        <v>2844</v>
      </c>
      <c r="AC80" s="279" t="s">
        <v>2622</v>
      </c>
      <c r="AD80" s="278" t="n">
        <v>6403911100</v>
      </c>
      <c r="AE80" s="279" t="n">
        <v>18.49</v>
      </c>
      <c r="AF80" s="279" t="n">
        <v>90</v>
      </c>
      <c r="AG80" s="279" t="n">
        <v>295.2486</v>
      </c>
      <c r="AH80" s="279" t="s">
        <v>2552</v>
      </c>
      <c r="AI80" s="282" t="n">
        <v>44364</v>
      </c>
      <c r="AJ80" s="282" t="n">
        <v>44403</v>
      </c>
      <c r="AK80" s="282" t="n">
        <v>44405</v>
      </c>
      <c r="AL80" s="282" t="n">
        <v>44430</v>
      </c>
      <c r="AM80" s="0" t="s">
        <v>2550</v>
      </c>
      <c r="AN80" s="0" t="s">
        <v>2549</v>
      </c>
    </row>
    <row r="81" customFormat="false" ht="92.45" hidden="true" customHeight="false" outlineLevel="0" collapsed="false">
      <c r="A81" s="277" t="n">
        <v>44306</v>
      </c>
      <c r="B81" s="278" t="n">
        <v>80120458</v>
      </c>
      <c r="C81" s="279" t="s">
        <v>3004</v>
      </c>
      <c r="D81" s="279" t="s">
        <v>3005</v>
      </c>
      <c r="E81" s="279" t="s">
        <v>2600</v>
      </c>
      <c r="F81" s="279" t="s">
        <v>2701</v>
      </c>
      <c r="G81" s="279" t="n">
        <v>95</v>
      </c>
      <c r="H81" s="279" t="n">
        <v>40.5</v>
      </c>
      <c r="I81" s="279" t="n">
        <v>3847.5</v>
      </c>
      <c r="J81" s="279" t="s">
        <v>3006</v>
      </c>
      <c r="K81" s="280" t="n">
        <v>44348</v>
      </c>
      <c r="L81" s="280" t="n">
        <v>44362</v>
      </c>
      <c r="M81" s="278" t="s">
        <v>3007</v>
      </c>
      <c r="N81" s="278" t="s">
        <v>2701</v>
      </c>
      <c r="O81" s="279" t="s">
        <v>2696</v>
      </c>
      <c r="P81" s="278" t="s">
        <v>2697</v>
      </c>
      <c r="Q81" s="278" t="s">
        <v>3008</v>
      </c>
      <c r="R81" s="278" t="s">
        <v>3009</v>
      </c>
      <c r="S81" s="278" t="s">
        <v>133</v>
      </c>
      <c r="T81" s="278" t="s">
        <v>2609</v>
      </c>
      <c r="U81" s="278" t="s">
        <v>976</v>
      </c>
      <c r="V81" s="278" t="s">
        <v>2700</v>
      </c>
      <c r="W81" s="278" t="s">
        <v>110</v>
      </c>
      <c r="X81" s="278" t="s">
        <v>3010</v>
      </c>
      <c r="Y81" s="278" t="s">
        <v>480</v>
      </c>
      <c r="Z81" s="279" t="n">
        <v>95</v>
      </c>
      <c r="AA81" s="279" t="n">
        <v>40.5</v>
      </c>
      <c r="AB81" s="279" t="n">
        <f aca="false">Z81*AA81</f>
        <v>3847.5</v>
      </c>
      <c r="AC81" s="279" t="s">
        <v>2622</v>
      </c>
      <c r="AD81" s="278" t="n">
        <v>6403911100</v>
      </c>
      <c r="AE81" s="279" t="n">
        <v>25.01</v>
      </c>
      <c r="AF81" s="279" t="n">
        <v>118.75</v>
      </c>
      <c r="AG81" s="279" t="n">
        <v>399.12588</v>
      </c>
      <c r="AH81" s="279" t="s">
        <v>2552</v>
      </c>
      <c r="AI81" s="282" t="n">
        <v>44364</v>
      </c>
      <c r="AJ81" s="282" t="n">
        <v>44403</v>
      </c>
      <c r="AK81" s="282" t="n">
        <v>44405</v>
      </c>
      <c r="AL81" s="282" t="n">
        <v>44430</v>
      </c>
      <c r="AM81" s="0" t="s">
        <v>2550</v>
      </c>
      <c r="AN81" s="0" t="s">
        <v>2549</v>
      </c>
    </row>
    <row r="82" customFormat="false" ht="48" hidden="true" customHeight="false" outlineLevel="0" collapsed="false">
      <c r="A82" s="277" t="n">
        <v>44306</v>
      </c>
      <c r="B82" s="278" t="n">
        <v>80120458</v>
      </c>
      <c r="C82" s="279" t="s">
        <v>2900</v>
      </c>
      <c r="D82" s="279" t="n">
        <v>1101110</v>
      </c>
      <c r="E82" s="279" t="s">
        <v>2600</v>
      </c>
      <c r="F82" s="279" t="s">
        <v>2926</v>
      </c>
      <c r="G82" s="279" t="n">
        <v>288</v>
      </c>
      <c r="H82" s="279" t="n">
        <v>32</v>
      </c>
      <c r="I82" s="279" t="n">
        <v>9216</v>
      </c>
      <c r="J82" s="279" t="s">
        <v>3011</v>
      </c>
      <c r="K82" s="280" t="n">
        <v>44373</v>
      </c>
      <c r="L82" s="280" t="n">
        <v>44387</v>
      </c>
      <c r="M82" s="278" t="s">
        <v>2902</v>
      </c>
      <c r="N82" s="278" t="s">
        <v>2927</v>
      </c>
      <c r="O82" s="279" t="s">
        <v>2707</v>
      </c>
      <c r="P82" s="278" t="s">
        <v>2708</v>
      </c>
      <c r="Q82" s="278" t="s">
        <v>3012</v>
      </c>
      <c r="R82" s="278" t="s">
        <v>3013</v>
      </c>
      <c r="S82" s="278" t="s">
        <v>975</v>
      </c>
      <c r="T82" s="278" t="s">
        <v>2779</v>
      </c>
      <c r="U82" s="278" t="s">
        <v>2711</v>
      </c>
      <c r="V82" s="278" t="s">
        <v>2712</v>
      </c>
      <c r="W82" s="278" t="s">
        <v>110</v>
      </c>
      <c r="X82" s="278" t="s">
        <v>2621</v>
      </c>
      <c r="Y82" s="278" t="s">
        <v>89</v>
      </c>
      <c r="Z82" s="279" t="n">
        <v>288</v>
      </c>
      <c r="AA82" s="279" t="n">
        <v>32</v>
      </c>
      <c r="AB82" s="279" t="n">
        <f aca="false">Z82*AA82</f>
        <v>9216</v>
      </c>
      <c r="AC82" s="279" t="s">
        <v>576</v>
      </c>
      <c r="AD82" s="278" t="n">
        <v>6403995000</v>
      </c>
      <c r="AE82" s="279" t="n">
        <v>59.9</v>
      </c>
      <c r="AF82" s="279" t="n">
        <v>230.4</v>
      </c>
      <c r="AG82" s="279" t="n">
        <v>1901.2608</v>
      </c>
      <c r="AH82" s="278" t="s">
        <v>2567</v>
      </c>
      <c r="AI82" s="282" t="n">
        <v>44389</v>
      </c>
      <c r="AJ82" s="282" t="n">
        <v>44419</v>
      </c>
      <c r="AK82" s="282" t="n">
        <v>44464</v>
      </c>
      <c r="AL82" s="282" t="n">
        <v>44438</v>
      </c>
      <c r="AM82" s="0" t="s">
        <v>2541</v>
      </c>
      <c r="AN82" s="0" t="s">
        <v>2536</v>
      </c>
    </row>
    <row r="83" customFormat="false" ht="60" hidden="true" customHeight="false" outlineLevel="0" collapsed="false">
      <c r="A83" s="277" t="n">
        <v>44306</v>
      </c>
      <c r="B83" s="278" t="n">
        <v>80120458</v>
      </c>
      <c r="C83" s="279" t="s">
        <v>2917</v>
      </c>
      <c r="D83" s="279" t="n">
        <v>1106872</v>
      </c>
      <c r="E83" s="279" t="s">
        <v>2600</v>
      </c>
      <c r="F83" s="279" t="s">
        <v>2975</v>
      </c>
      <c r="G83" s="279" t="n">
        <v>260</v>
      </c>
      <c r="H83" s="279" t="n">
        <v>23</v>
      </c>
      <c r="I83" s="279" t="n">
        <v>5980</v>
      </c>
      <c r="J83" s="279" t="s">
        <v>3014</v>
      </c>
      <c r="K83" s="280" t="n">
        <v>44348</v>
      </c>
      <c r="L83" s="280" t="n">
        <v>44362</v>
      </c>
      <c r="M83" s="278" t="s">
        <v>2920</v>
      </c>
      <c r="N83" s="278" t="s">
        <v>2976</v>
      </c>
      <c r="O83" s="279" t="s">
        <v>2605</v>
      </c>
      <c r="P83" s="278" t="s">
        <v>2792</v>
      </c>
      <c r="Q83" s="278" t="s">
        <v>3015</v>
      </c>
      <c r="R83" s="278" t="s">
        <v>3016</v>
      </c>
      <c r="S83" s="278" t="s">
        <v>201</v>
      </c>
      <c r="T83" s="278" t="s">
        <v>2779</v>
      </c>
      <c r="U83" s="278" t="s">
        <v>90</v>
      </c>
      <c r="V83" s="278" t="s">
        <v>2796</v>
      </c>
      <c r="W83" s="278" t="s">
        <v>110</v>
      </c>
      <c r="X83" s="278" t="s">
        <v>110</v>
      </c>
      <c r="Y83" s="278" t="s">
        <v>89</v>
      </c>
      <c r="Z83" s="279" t="n">
        <v>260</v>
      </c>
      <c r="AA83" s="279" t="n">
        <v>23</v>
      </c>
      <c r="AB83" s="279" t="n">
        <f aca="false">Z83*AA83</f>
        <v>5980</v>
      </c>
      <c r="AC83" s="279" t="s">
        <v>2665</v>
      </c>
      <c r="AD83" s="278" t="n">
        <v>6403995000</v>
      </c>
      <c r="AE83" s="279" t="n">
        <v>38.87</v>
      </c>
      <c r="AF83" s="279" t="n">
        <v>208</v>
      </c>
      <c r="AG83" s="279" t="n">
        <v>1245.374</v>
      </c>
      <c r="AH83" s="278" t="s">
        <v>2561</v>
      </c>
      <c r="AI83" s="282" t="n">
        <v>44368</v>
      </c>
      <c r="AJ83" s="282" t="n">
        <v>44419</v>
      </c>
      <c r="AK83" s="282" t="n">
        <v>44438</v>
      </c>
      <c r="AL83" s="282" t="n">
        <v>44432</v>
      </c>
      <c r="AM83" s="0" t="s">
        <v>2541</v>
      </c>
      <c r="AN83" s="0" t="s">
        <v>2544</v>
      </c>
    </row>
    <row r="84" customFormat="false" ht="60" hidden="true" customHeight="false" outlineLevel="0" collapsed="false">
      <c r="A84" s="277" t="n">
        <v>44306</v>
      </c>
      <c r="B84" s="278" t="n">
        <v>80120458</v>
      </c>
      <c r="C84" s="279" t="s">
        <v>2917</v>
      </c>
      <c r="D84" s="279" t="n">
        <v>1106872</v>
      </c>
      <c r="E84" s="279" t="s">
        <v>2600</v>
      </c>
      <c r="F84" s="279" t="s">
        <v>3017</v>
      </c>
      <c r="G84" s="279" t="n">
        <v>126</v>
      </c>
      <c r="H84" s="279" t="n">
        <v>26.5</v>
      </c>
      <c r="I84" s="279" t="n">
        <v>3339</v>
      </c>
      <c r="J84" s="279" t="s">
        <v>3014</v>
      </c>
      <c r="K84" s="280" t="n">
        <v>44348</v>
      </c>
      <c r="L84" s="280" t="n">
        <v>44362</v>
      </c>
      <c r="M84" s="278" t="s">
        <v>2920</v>
      </c>
      <c r="N84" s="278" t="s">
        <v>3018</v>
      </c>
      <c r="O84" s="279" t="s">
        <v>2605</v>
      </c>
      <c r="P84" s="278" t="s">
        <v>2792</v>
      </c>
      <c r="Q84" s="278" t="s">
        <v>3019</v>
      </c>
      <c r="R84" s="278" t="s">
        <v>3020</v>
      </c>
      <c r="S84" s="278" t="s">
        <v>201</v>
      </c>
      <c r="T84" s="278" t="s">
        <v>2779</v>
      </c>
      <c r="U84" s="278" t="s">
        <v>90</v>
      </c>
      <c r="V84" s="278" t="s">
        <v>2796</v>
      </c>
      <c r="W84" s="278" t="s">
        <v>110</v>
      </c>
      <c r="X84" s="278" t="s">
        <v>110</v>
      </c>
      <c r="Y84" s="278" t="s">
        <v>89</v>
      </c>
      <c r="Z84" s="279" t="n">
        <v>126</v>
      </c>
      <c r="AA84" s="279" t="n">
        <v>26.5</v>
      </c>
      <c r="AB84" s="279" t="n">
        <f aca="false">Z84*AA84</f>
        <v>3339</v>
      </c>
      <c r="AC84" s="279" t="s">
        <v>207</v>
      </c>
      <c r="AD84" s="278" t="n">
        <v>6403995000</v>
      </c>
      <c r="AE84" s="279" t="n">
        <v>21.7</v>
      </c>
      <c r="AF84" s="279" t="n">
        <v>100.8</v>
      </c>
      <c r="AG84" s="279" t="n">
        <v>692.3007</v>
      </c>
      <c r="AH84" s="278" t="s">
        <v>2561</v>
      </c>
      <c r="AI84" s="282" t="n">
        <v>44368</v>
      </c>
      <c r="AJ84" s="282" t="n">
        <v>44419</v>
      </c>
      <c r="AK84" s="282" t="n">
        <v>44438</v>
      </c>
      <c r="AL84" s="282" t="n">
        <v>44432</v>
      </c>
      <c r="AM84" s="0" t="s">
        <v>2541</v>
      </c>
      <c r="AN84" s="0" t="s">
        <v>2544</v>
      </c>
    </row>
    <row r="85" customFormat="false" ht="103.9" hidden="true" customHeight="false" outlineLevel="0" collapsed="false">
      <c r="A85" s="277" t="n">
        <v>44306</v>
      </c>
      <c r="B85" s="278" t="n">
        <v>80120458</v>
      </c>
      <c r="C85" s="279" t="s">
        <v>3021</v>
      </c>
      <c r="D85" s="279" t="n">
        <v>1112258</v>
      </c>
      <c r="E85" s="279" t="s">
        <v>2600</v>
      </c>
      <c r="F85" s="279" t="s">
        <v>3022</v>
      </c>
      <c r="G85" s="279" t="n">
        <v>72</v>
      </c>
      <c r="H85" s="279" t="n">
        <v>29.5</v>
      </c>
      <c r="I85" s="279" t="n">
        <v>2124</v>
      </c>
      <c r="J85" s="279" t="s">
        <v>3023</v>
      </c>
      <c r="K85" s="280" t="n">
        <v>44369</v>
      </c>
      <c r="L85" s="280" t="n">
        <v>44383</v>
      </c>
      <c r="M85" s="278" t="s">
        <v>3024</v>
      </c>
      <c r="N85" s="278" t="s">
        <v>3025</v>
      </c>
      <c r="O85" s="279" t="s">
        <v>2605</v>
      </c>
      <c r="P85" s="278" t="s">
        <v>2792</v>
      </c>
      <c r="Q85" s="278" t="s">
        <v>3026</v>
      </c>
      <c r="R85" s="278" t="s">
        <v>3027</v>
      </c>
      <c r="S85" s="278" t="s">
        <v>201</v>
      </c>
      <c r="T85" s="278" t="s">
        <v>2806</v>
      </c>
      <c r="U85" s="278" t="s">
        <v>90</v>
      </c>
      <c r="V85" s="278" t="s">
        <v>2796</v>
      </c>
      <c r="W85" s="278" t="s">
        <v>3028</v>
      </c>
      <c r="X85" s="278" t="s">
        <v>110</v>
      </c>
      <c r="Y85" s="278" t="s">
        <v>480</v>
      </c>
      <c r="Z85" s="279" t="n">
        <v>72</v>
      </c>
      <c r="AA85" s="279" t="n">
        <v>29.5</v>
      </c>
      <c r="AB85" s="279" t="n">
        <f aca="false">Z85*AA85</f>
        <v>2124</v>
      </c>
      <c r="AC85" s="279" t="s">
        <v>207</v>
      </c>
      <c r="AD85" s="278" t="n">
        <v>6403999100</v>
      </c>
      <c r="AE85" s="279" t="n">
        <v>13.81</v>
      </c>
      <c r="AF85" s="279" t="n">
        <v>90</v>
      </c>
      <c r="AG85" s="279" t="n">
        <v>445.5612</v>
      </c>
      <c r="AH85" s="278" t="s">
        <v>2564</v>
      </c>
      <c r="AI85" s="282" t="n">
        <v>44389</v>
      </c>
      <c r="AJ85" s="282" t="n">
        <v>44436</v>
      </c>
      <c r="AK85" s="282" t="n">
        <v>44443</v>
      </c>
      <c r="AL85" s="282" t="n">
        <v>44468</v>
      </c>
      <c r="AM85" s="0" t="s">
        <v>2541</v>
      </c>
      <c r="AN85" s="0" t="s">
        <v>2544</v>
      </c>
    </row>
    <row r="86" customFormat="false" ht="92.45" hidden="true" customHeight="false" outlineLevel="0" collapsed="false">
      <c r="A86" s="277" t="n">
        <v>44306</v>
      </c>
      <c r="B86" s="278" t="n">
        <v>80120458</v>
      </c>
      <c r="C86" s="279" t="s">
        <v>3029</v>
      </c>
      <c r="D86" s="279" t="n">
        <v>1113590</v>
      </c>
      <c r="E86" s="279" t="s">
        <v>2600</v>
      </c>
      <c r="F86" s="279" t="s">
        <v>962</v>
      </c>
      <c r="G86" s="279" t="n">
        <v>72</v>
      </c>
      <c r="H86" s="279" t="n">
        <v>42.5</v>
      </c>
      <c r="I86" s="279" t="n">
        <v>3060</v>
      </c>
      <c r="J86" s="279" t="s">
        <v>3030</v>
      </c>
      <c r="K86" s="280" t="n">
        <v>44348</v>
      </c>
      <c r="L86" s="280" t="n">
        <v>44362</v>
      </c>
      <c r="M86" s="278" t="s">
        <v>3031</v>
      </c>
      <c r="N86" s="278" t="s">
        <v>2630</v>
      </c>
      <c r="O86" s="279" t="s">
        <v>2605</v>
      </c>
      <c r="P86" s="278" t="s">
        <v>2606</v>
      </c>
      <c r="Q86" s="278" t="s">
        <v>3032</v>
      </c>
      <c r="R86" s="278" t="s">
        <v>3033</v>
      </c>
      <c r="S86" s="278" t="s">
        <v>201</v>
      </c>
      <c r="T86" s="278" t="s">
        <v>2609</v>
      </c>
      <c r="U86" s="278" t="s">
        <v>90</v>
      </c>
      <c r="V86" s="278" t="s">
        <v>2610</v>
      </c>
      <c r="W86" s="278" t="s">
        <v>110</v>
      </c>
      <c r="X86" s="278" t="s">
        <v>3034</v>
      </c>
      <c r="Y86" s="278" t="s">
        <v>480</v>
      </c>
      <c r="Z86" s="279" t="n">
        <v>72</v>
      </c>
      <c r="AA86" s="279" t="n">
        <v>42.5</v>
      </c>
      <c r="AB86" s="279" t="n">
        <f aca="false">Z86*AA86</f>
        <v>3060</v>
      </c>
      <c r="AC86" s="279" t="s">
        <v>207</v>
      </c>
      <c r="AD86" s="278" t="n">
        <v>6403911100</v>
      </c>
      <c r="AE86" s="279" t="n">
        <v>19.89</v>
      </c>
      <c r="AF86" s="279" t="n">
        <v>90</v>
      </c>
      <c r="AG86" s="279" t="n">
        <v>633.978</v>
      </c>
      <c r="AH86" s="278" t="s">
        <v>2563</v>
      </c>
      <c r="AI86" s="282" t="n">
        <v>44368</v>
      </c>
      <c r="AJ86" s="282" t="n">
        <v>44408</v>
      </c>
      <c r="AK86" s="282" t="n">
        <v>44438</v>
      </c>
      <c r="AL86" s="282" t="n">
        <v>44428</v>
      </c>
      <c r="AM86" s="0" t="s">
        <v>2541</v>
      </c>
      <c r="AN86" s="0" t="s">
        <v>2544</v>
      </c>
    </row>
    <row r="87" customFormat="false" ht="72" hidden="true" customHeight="false" outlineLevel="0" collapsed="false">
      <c r="A87" s="277" t="n">
        <v>44306</v>
      </c>
      <c r="B87" s="278" t="n">
        <v>80120458</v>
      </c>
      <c r="C87" s="279" t="s">
        <v>3035</v>
      </c>
      <c r="D87" s="279" t="n">
        <v>1114255</v>
      </c>
      <c r="E87" s="279" t="s">
        <v>2600</v>
      </c>
      <c r="F87" s="279" t="s">
        <v>2251</v>
      </c>
      <c r="G87" s="279" t="n">
        <v>72</v>
      </c>
      <c r="H87" s="279" t="n">
        <v>44.5</v>
      </c>
      <c r="I87" s="279" t="n">
        <v>3204</v>
      </c>
      <c r="J87" s="279" t="s">
        <v>3036</v>
      </c>
      <c r="K87" s="280" t="n">
        <v>44348</v>
      </c>
      <c r="L87" s="280" t="n">
        <v>44362</v>
      </c>
      <c r="M87" s="278" t="s">
        <v>3037</v>
      </c>
      <c r="N87" s="278" t="s">
        <v>236</v>
      </c>
      <c r="O87" s="279" t="s">
        <v>2605</v>
      </c>
      <c r="P87" s="278" t="s">
        <v>2631</v>
      </c>
      <c r="Q87" s="278" t="s">
        <v>3038</v>
      </c>
      <c r="R87" s="278" t="s">
        <v>3039</v>
      </c>
      <c r="S87" s="278" t="s">
        <v>201</v>
      </c>
      <c r="T87" s="278" t="s">
        <v>2609</v>
      </c>
      <c r="U87" s="278" t="s">
        <v>90</v>
      </c>
      <c r="V87" s="278" t="s">
        <v>2634</v>
      </c>
      <c r="W87" s="278" t="s">
        <v>3040</v>
      </c>
      <c r="X87" s="278" t="s">
        <v>3041</v>
      </c>
      <c r="Y87" s="278" t="s">
        <v>89</v>
      </c>
      <c r="Z87" s="279" t="n">
        <v>72</v>
      </c>
      <c r="AA87" s="279" t="n">
        <v>44.5</v>
      </c>
      <c r="AB87" s="279" t="n">
        <f aca="false">Z87*AA87</f>
        <v>3204</v>
      </c>
      <c r="AC87" s="279" t="s">
        <v>1562</v>
      </c>
      <c r="AD87" s="278" t="n">
        <v>6403911100</v>
      </c>
      <c r="AE87" s="279" t="n">
        <v>20.83</v>
      </c>
      <c r="AF87" s="279" t="n">
        <v>90</v>
      </c>
      <c r="AG87" s="279" t="n">
        <v>662.9652</v>
      </c>
      <c r="AH87" s="278" t="s">
        <v>2561</v>
      </c>
      <c r="AI87" s="282" t="n">
        <v>44368</v>
      </c>
      <c r="AJ87" s="282" t="n">
        <v>44419</v>
      </c>
      <c r="AK87" s="282" t="n">
        <v>44438</v>
      </c>
      <c r="AL87" s="282" t="n">
        <v>44432</v>
      </c>
      <c r="AM87" s="0" t="s">
        <v>2541</v>
      </c>
      <c r="AN87" s="0" t="s">
        <v>2544</v>
      </c>
    </row>
    <row r="88" customFormat="false" ht="60" hidden="true" customHeight="false" outlineLevel="0" collapsed="false">
      <c r="A88" s="277" t="n">
        <v>44306</v>
      </c>
      <c r="B88" s="278" t="n">
        <v>80120458</v>
      </c>
      <c r="C88" s="279" t="s">
        <v>2756</v>
      </c>
      <c r="D88" s="279" t="n">
        <v>1116109</v>
      </c>
      <c r="E88" s="279" t="s">
        <v>2600</v>
      </c>
      <c r="F88" s="279" t="s">
        <v>3042</v>
      </c>
      <c r="G88" s="279" t="n">
        <v>372</v>
      </c>
      <c r="H88" s="279" t="n">
        <v>39</v>
      </c>
      <c r="I88" s="279" t="n">
        <v>14508</v>
      </c>
      <c r="J88" s="279" t="s">
        <v>3043</v>
      </c>
      <c r="K88" s="280" t="n">
        <v>44366</v>
      </c>
      <c r="L88" s="280" t="n">
        <v>44380</v>
      </c>
      <c r="M88" s="278" t="s">
        <v>2759</v>
      </c>
      <c r="N88" s="278" t="s">
        <v>3044</v>
      </c>
      <c r="O88" s="279" t="s">
        <v>2707</v>
      </c>
      <c r="P88" s="278" t="s">
        <v>2708</v>
      </c>
      <c r="Q88" s="278" t="s">
        <v>3045</v>
      </c>
      <c r="R88" s="278" t="s">
        <v>3046</v>
      </c>
      <c r="S88" s="278" t="s">
        <v>201</v>
      </c>
      <c r="T88" s="278" t="s">
        <v>2609</v>
      </c>
      <c r="U88" s="278" t="s">
        <v>2711</v>
      </c>
      <c r="V88" s="278" t="s">
        <v>2712</v>
      </c>
      <c r="W88" s="278" t="s">
        <v>110</v>
      </c>
      <c r="X88" s="278" t="s">
        <v>3047</v>
      </c>
      <c r="Y88" s="278" t="s">
        <v>480</v>
      </c>
      <c r="Z88" s="279" t="n">
        <v>372</v>
      </c>
      <c r="AA88" s="279" t="n">
        <v>39</v>
      </c>
      <c r="AB88" s="279" t="n">
        <f aca="false">Z88*AA88</f>
        <v>14508</v>
      </c>
      <c r="AC88" s="279" t="s">
        <v>1562</v>
      </c>
      <c r="AD88" s="278" t="n">
        <v>6403911100</v>
      </c>
      <c r="AE88" s="279" t="n">
        <v>94.3</v>
      </c>
      <c r="AF88" s="279" t="n">
        <v>465</v>
      </c>
      <c r="AG88" s="279" t="n">
        <v>3013.4604</v>
      </c>
      <c r="AH88" s="278" t="s">
        <v>2567</v>
      </c>
      <c r="AI88" s="282" t="n">
        <v>44389</v>
      </c>
      <c r="AJ88" s="282" t="n">
        <v>44419</v>
      </c>
      <c r="AK88" s="282" t="n">
        <v>44464</v>
      </c>
      <c r="AL88" s="282" t="n">
        <v>44438</v>
      </c>
      <c r="AM88" s="0" t="s">
        <v>2541</v>
      </c>
      <c r="AN88" s="0" t="s">
        <v>2536</v>
      </c>
    </row>
    <row r="89" customFormat="false" ht="60" hidden="true" customHeight="false" outlineLevel="0" collapsed="false">
      <c r="A89" s="277" t="n">
        <v>44306</v>
      </c>
      <c r="B89" s="278" t="n">
        <v>80120458</v>
      </c>
      <c r="C89" s="279" t="s">
        <v>2756</v>
      </c>
      <c r="D89" s="279" t="n">
        <v>1116109</v>
      </c>
      <c r="E89" s="279" t="s">
        <v>2600</v>
      </c>
      <c r="F89" s="279" t="s">
        <v>962</v>
      </c>
      <c r="G89" s="279" t="n">
        <v>144</v>
      </c>
      <c r="H89" s="279" t="n">
        <v>39</v>
      </c>
      <c r="I89" s="279" t="n">
        <v>5616</v>
      </c>
      <c r="J89" s="279" t="s">
        <v>3043</v>
      </c>
      <c r="K89" s="280" t="n">
        <v>44348</v>
      </c>
      <c r="L89" s="280" t="n">
        <v>44362</v>
      </c>
      <c r="M89" s="278" t="s">
        <v>2759</v>
      </c>
      <c r="N89" s="278" t="s">
        <v>2630</v>
      </c>
      <c r="O89" s="279" t="s">
        <v>2707</v>
      </c>
      <c r="P89" s="278" t="s">
        <v>2708</v>
      </c>
      <c r="Q89" s="278" t="s">
        <v>3048</v>
      </c>
      <c r="R89" s="278" t="s">
        <v>3049</v>
      </c>
      <c r="S89" s="278" t="s">
        <v>201</v>
      </c>
      <c r="T89" s="278" t="s">
        <v>2609</v>
      </c>
      <c r="U89" s="278" t="s">
        <v>2711</v>
      </c>
      <c r="V89" s="278" t="s">
        <v>2712</v>
      </c>
      <c r="W89" s="278" t="s">
        <v>110</v>
      </c>
      <c r="X89" s="278" t="s">
        <v>3047</v>
      </c>
      <c r="Y89" s="278" t="s">
        <v>480</v>
      </c>
      <c r="Z89" s="279" t="n">
        <v>144</v>
      </c>
      <c r="AA89" s="279" t="n">
        <v>39</v>
      </c>
      <c r="AB89" s="279" t="n">
        <f aca="false">Z89*AA89</f>
        <v>5616</v>
      </c>
      <c r="AC89" s="279" t="s">
        <v>207</v>
      </c>
      <c r="AD89" s="278" t="n">
        <v>6403911100</v>
      </c>
      <c r="AE89" s="279" t="n">
        <v>36.5</v>
      </c>
      <c r="AF89" s="279" t="n">
        <v>180</v>
      </c>
      <c r="AG89" s="279" t="n">
        <v>1166.5008</v>
      </c>
      <c r="AH89" s="278" t="s">
        <v>2559</v>
      </c>
      <c r="AI89" s="282" t="n">
        <v>44368</v>
      </c>
      <c r="AJ89" s="282" t="n">
        <v>44413</v>
      </c>
      <c r="AK89" s="282" t="n">
        <v>44431</v>
      </c>
      <c r="AL89" s="282" t="n">
        <v>44438</v>
      </c>
      <c r="AM89" s="0" t="s">
        <v>2541</v>
      </c>
      <c r="AN89" s="0" t="s">
        <v>2536</v>
      </c>
    </row>
    <row r="90" customFormat="false" ht="92.45" hidden="true" customHeight="false" outlineLevel="0" collapsed="false">
      <c r="A90" s="277" t="n">
        <v>44306</v>
      </c>
      <c r="B90" s="278" t="n">
        <v>80120458</v>
      </c>
      <c r="C90" s="279" t="s">
        <v>3050</v>
      </c>
      <c r="D90" s="279" t="n">
        <v>1118150</v>
      </c>
      <c r="E90" s="279" t="s">
        <v>2600</v>
      </c>
      <c r="F90" s="279" t="s">
        <v>3051</v>
      </c>
      <c r="G90" s="279" t="n">
        <v>111</v>
      </c>
      <c r="H90" s="279" t="n">
        <v>34.5</v>
      </c>
      <c r="I90" s="279" t="n">
        <v>3829.5</v>
      </c>
      <c r="J90" s="279" t="s">
        <v>3052</v>
      </c>
      <c r="K90" s="280" t="n">
        <v>44400</v>
      </c>
      <c r="L90" s="280" t="n">
        <v>44414</v>
      </c>
      <c r="M90" s="278" t="s">
        <v>3053</v>
      </c>
      <c r="N90" s="278" t="s">
        <v>3054</v>
      </c>
      <c r="O90" s="279" t="s">
        <v>2707</v>
      </c>
      <c r="P90" s="278" t="s">
        <v>2708</v>
      </c>
      <c r="Q90" s="278" t="s">
        <v>3055</v>
      </c>
      <c r="R90" s="278" t="s">
        <v>3056</v>
      </c>
      <c r="S90" s="278" t="s">
        <v>975</v>
      </c>
      <c r="T90" s="278" t="s">
        <v>2779</v>
      </c>
      <c r="U90" s="278" t="s">
        <v>2711</v>
      </c>
      <c r="V90" s="278" t="s">
        <v>2712</v>
      </c>
      <c r="W90" s="278" t="s">
        <v>3057</v>
      </c>
      <c r="X90" s="278" t="s">
        <v>3058</v>
      </c>
      <c r="Y90" s="278" t="s">
        <v>3059</v>
      </c>
      <c r="Z90" s="279" t="n">
        <v>111</v>
      </c>
      <c r="AA90" s="279" t="n">
        <v>34.5</v>
      </c>
      <c r="AB90" s="279" t="n">
        <f aca="false">Z90*AA90</f>
        <v>3829.5</v>
      </c>
      <c r="AC90" s="279" t="s">
        <v>2956</v>
      </c>
      <c r="AD90" s="278" t="n">
        <v>6404191000</v>
      </c>
      <c r="AE90" s="279" t="n">
        <v>24.89</v>
      </c>
      <c r="AF90" s="279" t="n">
        <v>62.16</v>
      </c>
      <c r="AG90" s="279" t="n">
        <v>783.31035</v>
      </c>
      <c r="AH90" s="279" t="s">
        <v>2573</v>
      </c>
      <c r="AI90" s="282" t="n">
        <v>44427</v>
      </c>
      <c r="AJ90" s="282" t="n">
        <v>44452</v>
      </c>
      <c r="AK90" s="282" t="n">
        <v>44502</v>
      </c>
      <c r="AL90" s="282" t="n">
        <v>44482</v>
      </c>
      <c r="AM90" s="0" t="s">
        <v>2541</v>
      </c>
      <c r="AN90" s="0" t="s">
        <v>2536</v>
      </c>
    </row>
    <row r="91" customFormat="false" ht="69.6" hidden="true" customHeight="false" outlineLevel="0" collapsed="false">
      <c r="A91" s="277" t="n">
        <v>44306</v>
      </c>
      <c r="B91" s="278" t="n">
        <v>80120458</v>
      </c>
      <c r="C91" s="279" t="s">
        <v>3060</v>
      </c>
      <c r="D91" s="279" t="n">
        <v>1120900</v>
      </c>
      <c r="E91" s="279" t="s">
        <v>2600</v>
      </c>
      <c r="F91" s="279" t="s">
        <v>3061</v>
      </c>
      <c r="G91" s="279" t="n">
        <v>73</v>
      </c>
      <c r="H91" s="279" t="n">
        <v>34.5</v>
      </c>
      <c r="I91" s="279" t="n">
        <v>2518.5</v>
      </c>
      <c r="J91" s="279" t="s">
        <v>3062</v>
      </c>
      <c r="K91" s="280" t="n">
        <v>44400</v>
      </c>
      <c r="L91" s="280" t="n">
        <v>44414</v>
      </c>
      <c r="M91" s="278" t="s">
        <v>3063</v>
      </c>
      <c r="N91" s="278" t="s">
        <v>3064</v>
      </c>
      <c r="O91" s="279" t="s">
        <v>2707</v>
      </c>
      <c r="P91" s="278" t="s">
        <v>2708</v>
      </c>
      <c r="Q91" s="278" t="s">
        <v>3065</v>
      </c>
      <c r="R91" s="278" t="s">
        <v>3066</v>
      </c>
      <c r="S91" s="278" t="s">
        <v>975</v>
      </c>
      <c r="T91" s="278" t="s">
        <v>2779</v>
      </c>
      <c r="U91" s="278" t="s">
        <v>2711</v>
      </c>
      <c r="V91" s="278" t="s">
        <v>2712</v>
      </c>
      <c r="W91" s="278" t="s">
        <v>3057</v>
      </c>
      <c r="X91" s="278" t="s">
        <v>2621</v>
      </c>
      <c r="Y91" s="278" t="s">
        <v>3059</v>
      </c>
      <c r="Z91" s="279" t="n">
        <v>73</v>
      </c>
      <c r="AA91" s="279" t="n">
        <v>34.5</v>
      </c>
      <c r="AB91" s="279" t="n">
        <f aca="false">Z91*AA91</f>
        <v>2518.5</v>
      </c>
      <c r="AC91" s="279" t="s">
        <v>3067</v>
      </c>
      <c r="AD91" s="278" t="n">
        <v>6404191000</v>
      </c>
      <c r="AE91" s="279" t="n">
        <v>16.37</v>
      </c>
      <c r="AF91" s="279" t="n">
        <v>40.88</v>
      </c>
      <c r="AG91" s="279" t="n">
        <v>515.15005</v>
      </c>
      <c r="AH91" s="279" t="s">
        <v>2573</v>
      </c>
      <c r="AI91" s="282" t="n">
        <v>44427</v>
      </c>
      <c r="AJ91" s="282" t="n">
        <v>44452</v>
      </c>
      <c r="AK91" s="282" t="n">
        <v>44502</v>
      </c>
      <c r="AL91" s="282" t="n">
        <v>44482</v>
      </c>
      <c r="AM91" s="0" t="s">
        <v>2541</v>
      </c>
      <c r="AN91" s="0" t="s">
        <v>2536</v>
      </c>
    </row>
    <row r="92" customFormat="false" ht="84" hidden="true" customHeight="false" outlineLevel="0" collapsed="false">
      <c r="A92" s="277" t="n">
        <v>44306</v>
      </c>
      <c r="B92" s="278" t="n">
        <v>80120458</v>
      </c>
      <c r="C92" s="279" t="s">
        <v>3068</v>
      </c>
      <c r="D92" s="279" t="n">
        <v>1122750</v>
      </c>
      <c r="E92" s="279" t="s">
        <v>2600</v>
      </c>
      <c r="F92" s="279" t="s">
        <v>2251</v>
      </c>
      <c r="G92" s="279" t="n">
        <v>72</v>
      </c>
      <c r="H92" s="279" t="n">
        <v>31.5</v>
      </c>
      <c r="I92" s="279" t="n">
        <v>2268</v>
      </c>
      <c r="J92" s="279" t="s">
        <v>3069</v>
      </c>
      <c r="K92" s="280" t="n">
        <v>44348</v>
      </c>
      <c r="L92" s="280" t="n">
        <v>44362</v>
      </c>
      <c r="M92" s="278" t="s">
        <v>3070</v>
      </c>
      <c r="N92" s="278" t="s">
        <v>236</v>
      </c>
      <c r="O92" s="279" t="s">
        <v>2605</v>
      </c>
      <c r="P92" s="278" t="s">
        <v>2776</v>
      </c>
      <c r="Q92" s="278" t="s">
        <v>3071</v>
      </c>
      <c r="R92" s="278" t="s">
        <v>3072</v>
      </c>
      <c r="S92" s="278" t="s">
        <v>201</v>
      </c>
      <c r="T92" s="278" t="s">
        <v>2779</v>
      </c>
      <c r="U92" s="278" t="s">
        <v>90</v>
      </c>
      <c r="V92" s="278" t="s">
        <v>2780</v>
      </c>
      <c r="W92" s="278" t="s">
        <v>110</v>
      </c>
      <c r="X92" s="278" t="s">
        <v>110</v>
      </c>
      <c r="Y92" s="278" t="s">
        <v>89</v>
      </c>
      <c r="Z92" s="279" t="n">
        <v>72</v>
      </c>
      <c r="AA92" s="279" t="n">
        <v>31.5</v>
      </c>
      <c r="AB92" s="279" t="n">
        <f aca="false">Z92*AA92</f>
        <v>2268</v>
      </c>
      <c r="AC92" s="279" t="s">
        <v>207</v>
      </c>
      <c r="AD92" s="278" t="n">
        <v>6403995000</v>
      </c>
      <c r="AE92" s="279" t="n">
        <v>14.74</v>
      </c>
      <c r="AF92" s="279" t="n">
        <v>57.6</v>
      </c>
      <c r="AG92" s="279" t="n">
        <v>468.0684</v>
      </c>
      <c r="AH92" s="278" t="s">
        <v>2560</v>
      </c>
      <c r="AI92" s="282" t="n">
        <v>44360</v>
      </c>
      <c r="AJ92" s="282" t="n">
        <v>44424</v>
      </c>
      <c r="AK92" s="282" t="n">
        <v>44430</v>
      </c>
      <c r="AL92" s="282" t="n">
        <v>44444</v>
      </c>
      <c r="AM92" s="0" t="s">
        <v>2541</v>
      </c>
      <c r="AN92" s="0" t="s">
        <v>2544</v>
      </c>
    </row>
    <row r="93" customFormat="false" ht="84" hidden="true" customHeight="false" outlineLevel="0" collapsed="false">
      <c r="A93" s="277" t="n">
        <v>44306</v>
      </c>
      <c r="B93" s="278" t="n">
        <v>80120458</v>
      </c>
      <c r="C93" s="279" t="s">
        <v>3068</v>
      </c>
      <c r="D93" s="279" t="n">
        <v>1122750</v>
      </c>
      <c r="E93" s="279" t="s">
        <v>2600</v>
      </c>
      <c r="F93" s="279" t="s">
        <v>2623</v>
      </c>
      <c r="G93" s="279" t="n">
        <v>72</v>
      </c>
      <c r="H93" s="279" t="n">
        <v>31.5</v>
      </c>
      <c r="I93" s="279" t="n">
        <v>2268</v>
      </c>
      <c r="J93" s="279" t="s">
        <v>3069</v>
      </c>
      <c r="K93" s="280" t="n">
        <v>44348</v>
      </c>
      <c r="L93" s="280" t="n">
        <v>44362</v>
      </c>
      <c r="M93" s="278" t="s">
        <v>3070</v>
      </c>
      <c r="N93" s="278" t="s">
        <v>2624</v>
      </c>
      <c r="O93" s="279" t="s">
        <v>2605</v>
      </c>
      <c r="P93" s="278" t="s">
        <v>2776</v>
      </c>
      <c r="Q93" s="278" t="s">
        <v>3073</v>
      </c>
      <c r="R93" s="278" t="s">
        <v>3074</v>
      </c>
      <c r="S93" s="278" t="s">
        <v>201</v>
      </c>
      <c r="T93" s="278" t="s">
        <v>2779</v>
      </c>
      <c r="U93" s="278" t="s">
        <v>90</v>
      </c>
      <c r="V93" s="278" t="s">
        <v>2780</v>
      </c>
      <c r="W93" s="278" t="s">
        <v>110</v>
      </c>
      <c r="X93" s="278" t="s">
        <v>110</v>
      </c>
      <c r="Y93" s="278" t="s">
        <v>89</v>
      </c>
      <c r="Z93" s="279" t="n">
        <v>72</v>
      </c>
      <c r="AA93" s="279" t="n">
        <v>31.5</v>
      </c>
      <c r="AB93" s="279" t="n">
        <f aca="false">Z93*AA93</f>
        <v>2268</v>
      </c>
      <c r="AC93" s="279" t="s">
        <v>1562</v>
      </c>
      <c r="AD93" s="278" t="n">
        <v>6403995000</v>
      </c>
      <c r="AE93" s="279" t="n">
        <v>14.74</v>
      </c>
      <c r="AF93" s="279" t="n">
        <v>57.6</v>
      </c>
      <c r="AG93" s="279" t="n">
        <v>468.0684</v>
      </c>
      <c r="AH93" s="278" t="s">
        <v>2560</v>
      </c>
      <c r="AI93" s="282" t="n">
        <v>44360</v>
      </c>
      <c r="AJ93" s="282" t="n">
        <v>44424</v>
      </c>
      <c r="AK93" s="282" t="n">
        <v>44430</v>
      </c>
      <c r="AL93" s="282" t="n">
        <v>44444</v>
      </c>
      <c r="AM93" s="0" t="s">
        <v>2541</v>
      </c>
      <c r="AN93" s="0" t="s">
        <v>2544</v>
      </c>
    </row>
    <row r="94" customFormat="false" ht="84" hidden="true" customHeight="false" outlineLevel="0" collapsed="false">
      <c r="A94" s="277" t="n">
        <v>44306</v>
      </c>
      <c r="B94" s="278" t="n">
        <v>80120458</v>
      </c>
      <c r="C94" s="279" t="s">
        <v>3068</v>
      </c>
      <c r="D94" s="279" t="n">
        <v>1122750</v>
      </c>
      <c r="E94" s="279" t="s">
        <v>2600</v>
      </c>
      <c r="F94" s="279" t="s">
        <v>2352</v>
      </c>
      <c r="G94" s="279" t="n">
        <v>72</v>
      </c>
      <c r="H94" s="279" t="n">
        <v>31.5</v>
      </c>
      <c r="I94" s="279" t="n">
        <v>2268</v>
      </c>
      <c r="J94" s="279" t="s">
        <v>3069</v>
      </c>
      <c r="K94" s="280" t="n">
        <v>44348</v>
      </c>
      <c r="L94" s="280" t="n">
        <v>44362</v>
      </c>
      <c r="M94" s="278" t="s">
        <v>3070</v>
      </c>
      <c r="N94" s="278" t="s">
        <v>902</v>
      </c>
      <c r="O94" s="279" t="s">
        <v>2605</v>
      </c>
      <c r="P94" s="278" t="s">
        <v>2776</v>
      </c>
      <c r="Q94" s="278" t="s">
        <v>3075</v>
      </c>
      <c r="R94" s="278" t="s">
        <v>3076</v>
      </c>
      <c r="S94" s="278" t="s">
        <v>201</v>
      </c>
      <c r="T94" s="278" t="s">
        <v>2779</v>
      </c>
      <c r="U94" s="278" t="s">
        <v>90</v>
      </c>
      <c r="V94" s="278" t="s">
        <v>2780</v>
      </c>
      <c r="W94" s="278" t="s">
        <v>110</v>
      </c>
      <c r="X94" s="278" t="s">
        <v>110</v>
      </c>
      <c r="Y94" s="278" t="s">
        <v>89</v>
      </c>
      <c r="Z94" s="279" t="n">
        <v>72</v>
      </c>
      <c r="AA94" s="279" t="n">
        <v>31.5</v>
      </c>
      <c r="AB94" s="279" t="n">
        <f aca="false">Z94*AA94</f>
        <v>2268</v>
      </c>
      <c r="AC94" s="279" t="s">
        <v>1562</v>
      </c>
      <c r="AD94" s="278" t="n">
        <v>6403995000</v>
      </c>
      <c r="AE94" s="279" t="n">
        <v>14.74</v>
      </c>
      <c r="AF94" s="279" t="n">
        <v>57.6</v>
      </c>
      <c r="AG94" s="279" t="n">
        <v>468.0684</v>
      </c>
      <c r="AH94" s="278" t="s">
        <v>2560</v>
      </c>
      <c r="AI94" s="282" t="n">
        <v>44360</v>
      </c>
      <c r="AJ94" s="282" t="n">
        <v>44424</v>
      </c>
      <c r="AK94" s="282" t="n">
        <v>44430</v>
      </c>
      <c r="AL94" s="282" t="n">
        <v>44444</v>
      </c>
      <c r="AM94" s="0" t="s">
        <v>2541</v>
      </c>
      <c r="AN94" s="0" t="s">
        <v>2544</v>
      </c>
    </row>
    <row r="95" customFormat="false" ht="84" hidden="true" customHeight="false" outlineLevel="0" collapsed="false">
      <c r="A95" s="277" t="n">
        <v>44306</v>
      </c>
      <c r="B95" s="278" t="n">
        <v>80120458</v>
      </c>
      <c r="C95" s="279" t="s">
        <v>3068</v>
      </c>
      <c r="D95" s="279" t="n">
        <v>1122750</v>
      </c>
      <c r="E95" s="279" t="s">
        <v>2600</v>
      </c>
      <c r="F95" s="279" t="s">
        <v>3077</v>
      </c>
      <c r="G95" s="279" t="n">
        <v>144</v>
      </c>
      <c r="H95" s="279" t="n">
        <v>28</v>
      </c>
      <c r="I95" s="279" t="n">
        <v>4032</v>
      </c>
      <c r="J95" s="279" t="s">
        <v>3069</v>
      </c>
      <c r="K95" s="280" t="n">
        <v>44348</v>
      </c>
      <c r="L95" s="280" t="n">
        <v>44362</v>
      </c>
      <c r="M95" s="278" t="s">
        <v>3070</v>
      </c>
      <c r="N95" s="278" t="s">
        <v>3078</v>
      </c>
      <c r="O95" s="279" t="s">
        <v>2605</v>
      </c>
      <c r="P95" s="278" t="s">
        <v>2776</v>
      </c>
      <c r="Q95" s="278" t="s">
        <v>3079</v>
      </c>
      <c r="R95" s="278" t="s">
        <v>3080</v>
      </c>
      <c r="S95" s="278" t="s">
        <v>201</v>
      </c>
      <c r="T95" s="278" t="s">
        <v>2779</v>
      </c>
      <c r="U95" s="278" t="s">
        <v>90</v>
      </c>
      <c r="V95" s="278" t="s">
        <v>2780</v>
      </c>
      <c r="W95" s="278" t="s">
        <v>110</v>
      </c>
      <c r="X95" s="278" t="s">
        <v>110</v>
      </c>
      <c r="Y95" s="278" t="s">
        <v>89</v>
      </c>
      <c r="Z95" s="279" t="n">
        <v>144</v>
      </c>
      <c r="AA95" s="279" t="n">
        <v>28</v>
      </c>
      <c r="AB95" s="279" t="n">
        <f aca="false">Z95*AA95</f>
        <v>4032</v>
      </c>
      <c r="AC95" s="279" t="s">
        <v>1562</v>
      </c>
      <c r="AD95" s="278" t="n">
        <v>6403995000</v>
      </c>
      <c r="AE95" s="279" t="n">
        <v>26.21</v>
      </c>
      <c r="AF95" s="279" t="n">
        <v>115.2</v>
      </c>
      <c r="AG95" s="279" t="n">
        <v>834.6816</v>
      </c>
      <c r="AH95" s="278" t="s">
        <v>2560</v>
      </c>
      <c r="AI95" s="282" t="n">
        <v>44360</v>
      </c>
      <c r="AJ95" s="282" t="n">
        <v>44424</v>
      </c>
      <c r="AK95" s="282" t="n">
        <v>44430</v>
      </c>
      <c r="AL95" s="282" t="n">
        <v>44444</v>
      </c>
      <c r="AM95" s="0" t="s">
        <v>2541</v>
      </c>
      <c r="AN95" s="0" t="s">
        <v>2544</v>
      </c>
    </row>
    <row r="96" customFormat="false" ht="46.9" hidden="true" customHeight="false" outlineLevel="0" collapsed="false">
      <c r="A96" s="277" t="n">
        <v>44306</v>
      </c>
      <c r="B96" s="278" t="n">
        <v>80120458</v>
      </c>
      <c r="C96" s="279" t="s">
        <v>3081</v>
      </c>
      <c r="D96" s="279" t="s">
        <v>3082</v>
      </c>
      <c r="E96" s="279" t="s">
        <v>2600</v>
      </c>
      <c r="F96" s="279" t="s">
        <v>3083</v>
      </c>
      <c r="G96" s="279" t="n">
        <v>124</v>
      </c>
      <c r="H96" s="279" t="n">
        <v>39.5</v>
      </c>
      <c r="I96" s="279" t="n">
        <v>4898</v>
      </c>
      <c r="J96" s="279" t="s">
        <v>3084</v>
      </c>
      <c r="K96" s="280" t="n">
        <v>44348</v>
      </c>
      <c r="L96" s="280" t="n">
        <v>44362</v>
      </c>
      <c r="M96" s="278" t="s">
        <v>3085</v>
      </c>
      <c r="N96" s="278" t="s">
        <v>3086</v>
      </c>
      <c r="O96" s="279" t="s">
        <v>2605</v>
      </c>
      <c r="P96" s="278" t="s">
        <v>2606</v>
      </c>
      <c r="Q96" s="278" t="s">
        <v>3087</v>
      </c>
      <c r="R96" s="278" t="s">
        <v>3088</v>
      </c>
      <c r="S96" s="278" t="s">
        <v>133</v>
      </c>
      <c r="T96" s="278" t="s">
        <v>2609</v>
      </c>
      <c r="U96" s="278" t="s">
        <v>90</v>
      </c>
      <c r="V96" s="278" t="s">
        <v>2610</v>
      </c>
      <c r="W96" s="278" t="s">
        <v>110</v>
      </c>
      <c r="X96" s="278" t="s">
        <v>2621</v>
      </c>
      <c r="Y96" s="278" t="s">
        <v>480</v>
      </c>
      <c r="Z96" s="279" t="n">
        <v>124</v>
      </c>
      <c r="AA96" s="279" t="n">
        <v>39.5</v>
      </c>
      <c r="AB96" s="279" t="n">
        <f aca="false">Z96*AA96</f>
        <v>4898</v>
      </c>
      <c r="AC96" s="279" t="s">
        <v>2622</v>
      </c>
      <c r="AD96" s="278" t="n">
        <v>6403911100</v>
      </c>
      <c r="AE96" s="279" t="n">
        <v>31.84</v>
      </c>
      <c r="AF96" s="279" t="n">
        <v>155</v>
      </c>
      <c r="AG96" s="279" t="n">
        <v>508.4837</v>
      </c>
      <c r="AH96" s="278" t="s">
        <v>2563</v>
      </c>
      <c r="AI96" s="282" t="n">
        <v>44368</v>
      </c>
      <c r="AJ96" s="282" t="n">
        <v>44426</v>
      </c>
      <c r="AK96" s="282" t="n">
        <v>44438</v>
      </c>
      <c r="AL96" s="282" t="n">
        <v>44428</v>
      </c>
      <c r="AM96" s="0" t="s">
        <v>2541</v>
      </c>
      <c r="AN96" s="0" t="s">
        <v>2544</v>
      </c>
    </row>
    <row r="97" customFormat="false" ht="46.9" hidden="true" customHeight="false" outlineLevel="0" collapsed="false">
      <c r="A97" s="277" t="n">
        <v>44306</v>
      </c>
      <c r="B97" s="278" t="n">
        <v>80120458</v>
      </c>
      <c r="C97" s="279" t="s">
        <v>3089</v>
      </c>
      <c r="D97" s="279" t="s">
        <v>3090</v>
      </c>
      <c r="E97" s="279" t="s">
        <v>2600</v>
      </c>
      <c r="F97" s="279" t="s">
        <v>3091</v>
      </c>
      <c r="G97" s="279" t="n">
        <v>140</v>
      </c>
      <c r="H97" s="279" t="n">
        <v>41.5</v>
      </c>
      <c r="I97" s="279" t="n">
        <v>5810</v>
      </c>
      <c r="J97" s="279" t="s">
        <v>3092</v>
      </c>
      <c r="K97" s="280" t="n">
        <v>44348</v>
      </c>
      <c r="L97" s="280" t="n">
        <v>44362</v>
      </c>
      <c r="M97" s="278" t="s">
        <v>3093</v>
      </c>
      <c r="N97" s="278" t="s">
        <v>3094</v>
      </c>
      <c r="O97" s="279" t="s">
        <v>2605</v>
      </c>
      <c r="P97" s="278" t="s">
        <v>2606</v>
      </c>
      <c r="Q97" s="278" t="s">
        <v>3095</v>
      </c>
      <c r="R97" s="278" t="s">
        <v>3096</v>
      </c>
      <c r="S97" s="278" t="s">
        <v>133</v>
      </c>
      <c r="T97" s="278" t="s">
        <v>2609</v>
      </c>
      <c r="U97" s="278" t="s">
        <v>90</v>
      </c>
      <c r="V97" s="278" t="s">
        <v>2610</v>
      </c>
      <c r="W97" s="278" t="s">
        <v>110</v>
      </c>
      <c r="X97" s="278" t="s">
        <v>2621</v>
      </c>
      <c r="Y97" s="278" t="s">
        <v>480</v>
      </c>
      <c r="Z97" s="279" t="n">
        <v>140</v>
      </c>
      <c r="AA97" s="279" t="n">
        <v>41.5</v>
      </c>
      <c r="AB97" s="279" t="n">
        <f aca="false">Z97*AA97</f>
        <v>5810</v>
      </c>
      <c r="AC97" s="279" t="s">
        <v>2622</v>
      </c>
      <c r="AD97" s="278" t="n">
        <v>6403911100</v>
      </c>
      <c r="AE97" s="279" t="n">
        <v>37.77</v>
      </c>
      <c r="AF97" s="279" t="n">
        <v>175</v>
      </c>
      <c r="AG97" s="279" t="n">
        <v>602.2765</v>
      </c>
      <c r="AH97" s="278" t="s">
        <v>2563</v>
      </c>
      <c r="AI97" s="282" t="n">
        <v>44368</v>
      </c>
      <c r="AJ97" s="282" t="n">
        <v>44426</v>
      </c>
      <c r="AK97" s="282" t="n">
        <v>44438</v>
      </c>
      <c r="AL97" s="282" t="n">
        <v>44428</v>
      </c>
      <c r="AM97" s="0" t="s">
        <v>2541</v>
      </c>
      <c r="AN97" s="0" t="s">
        <v>2544</v>
      </c>
    </row>
    <row r="98" customFormat="false" ht="46.9" hidden="true" customHeight="false" outlineLevel="0" collapsed="false">
      <c r="A98" s="277" t="n">
        <v>44306</v>
      </c>
      <c r="B98" s="278" t="n">
        <v>80120458</v>
      </c>
      <c r="C98" s="279" t="s">
        <v>3089</v>
      </c>
      <c r="D98" s="279" t="s">
        <v>3090</v>
      </c>
      <c r="E98" s="279" t="s">
        <v>2600</v>
      </c>
      <c r="F98" s="279" t="s">
        <v>3097</v>
      </c>
      <c r="G98" s="279" t="n">
        <v>74</v>
      </c>
      <c r="H98" s="279" t="n">
        <v>41.5</v>
      </c>
      <c r="I98" s="279" t="n">
        <v>3071</v>
      </c>
      <c r="J98" s="279" t="s">
        <v>3092</v>
      </c>
      <c r="K98" s="280" t="n">
        <v>44348</v>
      </c>
      <c r="L98" s="280" t="n">
        <v>44362</v>
      </c>
      <c r="M98" s="278" t="s">
        <v>3093</v>
      </c>
      <c r="N98" s="278" t="s">
        <v>3098</v>
      </c>
      <c r="O98" s="279" t="s">
        <v>2605</v>
      </c>
      <c r="P98" s="278" t="s">
        <v>2606</v>
      </c>
      <c r="Q98" s="278" t="s">
        <v>3099</v>
      </c>
      <c r="R98" s="278" t="s">
        <v>3100</v>
      </c>
      <c r="S98" s="278" t="s">
        <v>133</v>
      </c>
      <c r="T98" s="278" t="s">
        <v>2609</v>
      </c>
      <c r="U98" s="278" t="s">
        <v>90</v>
      </c>
      <c r="V98" s="278" t="s">
        <v>2610</v>
      </c>
      <c r="W98" s="278" t="s">
        <v>110</v>
      </c>
      <c r="X98" s="278" t="s">
        <v>2621</v>
      </c>
      <c r="Y98" s="278" t="s">
        <v>480</v>
      </c>
      <c r="Z98" s="279" t="n">
        <v>74</v>
      </c>
      <c r="AA98" s="279" t="n">
        <v>41.5</v>
      </c>
      <c r="AB98" s="279" t="n">
        <f aca="false">Z98*AA98</f>
        <v>3071</v>
      </c>
      <c r="AC98" s="279" t="s">
        <v>2622</v>
      </c>
      <c r="AD98" s="278" t="n">
        <v>6403911100</v>
      </c>
      <c r="AE98" s="279" t="n">
        <v>19.96</v>
      </c>
      <c r="AF98" s="279" t="n">
        <v>92.5</v>
      </c>
      <c r="AG98" s="279" t="n">
        <v>318.34615</v>
      </c>
      <c r="AH98" s="278" t="s">
        <v>2563</v>
      </c>
      <c r="AI98" s="282" t="n">
        <v>44368</v>
      </c>
      <c r="AJ98" s="282" t="n">
        <v>44426</v>
      </c>
      <c r="AK98" s="282" t="n">
        <v>44438</v>
      </c>
      <c r="AL98" s="282" t="n">
        <v>44428</v>
      </c>
      <c r="AM98" s="0" t="s">
        <v>2541</v>
      </c>
      <c r="AN98" s="0" t="s">
        <v>2544</v>
      </c>
    </row>
    <row r="99" customFormat="false" ht="120" hidden="true" customHeight="false" outlineLevel="0" collapsed="false">
      <c r="A99" s="277" t="n">
        <v>44306</v>
      </c>
      <c r="B99" s="278" t="n">
        <v>80120458</v>
      </c>
      <c r="C99" s="279" t="s">
        <v>2950</v>
      </c>
      <c r="D99" s="279" t="n">
        <v>5950</v>
      </c>
      <c r="E99" s="279" t="s">
        <v>2600</v>
      </c>
      <c r="F99" s="279" t="s">
        <v>3051</v>
      </c>
      <c r="G99" s="279" t="n">
        <v>81</v>
      </c>
      <c r="H99" s="279" t="n">
        <v>30.5</v>
      </c>
      <c r="I99" s="279" t="n">
        <v>2470.5</v>
      </c>
      <c r="J99" s="279" t="s">
        <v>3101</v>
      </c>
      <c r="K99" s="280" t="n">
        <v>44348</v>
      </c>
      <c r="L99" s="280" t="n">
        <v>44362</v>
      </c>
      <c r="M99" s="278" t="s">
        <v>2952</v>
      </c>
      <c r="N99" s="278" t="s">
        <v>3054</v>
      </c>
      <c r="O99" s="279" t="s">
        <v>2605</v>
      </c>
      <c r="P99" s="278" t="s">
        <v>2776</v>
      </c>
      <c r="Q99" s="278" t="s">
        <v>3102</v>
      </c>
      <c r="R99" s="278" t="s">
        <v>3103</v>
      </c>
      <c r="S99" s="278" t="s">
        <v>975</v>
      </c>
      <c r="T99" s="278" t="s">
        <v>2644</v>
      </c>
      <c r="U99" s="278" t="s">
        <v>90</v>
      </c>
      <c r="V99" s="278" t="s">
        <v>2780</v>
      </c>
      <c r="W99" s="278" t="s">
        <v>110</v>
      </c>
      <c r="X99" s="278" t="s">
        <v>3104</v>
      </c>
      <c r="Y99" s="278" t="s">
        <v>480</v>
      </c>
      <c r="Z99" s="279" t="n">
        <v>81</v>
      </c>
      <c r="AA99" s="279" t="n">
        <v>30.5</v>
      </c>
      <c r="AB99" s="279" t="n">
        <f aca="false">Z99*AA99</f>
        <v>2470.5</v>
      </c>
      <c r="AC99" s="279" t="s">
        <v>3105</v>
      </c>
      <c r="AD99" s="278" t="n">
        <v>6403999600</v>
      </c>
      <c r="AE99" s="279" t="n">
        <v>16.06</v>
      </c>
      <c r="AF99" s="279" t="n">
        <v>101.25</v>
      </c>
      <c r="AG99" s="279" t="n">
        <v>517.56165</v>
      </c>
      <c r="AH99" s="278" t="s">
        <v>2560</v>
      </c>
      <c r="AI99" s="282" t="n">
        <v>44360</v>
      </c>
      <c r="AJ99" s="282" t="n">
        <v>44424</v>
      </c>
      <c r="AK99" s="282" t="n">
        <v>44430</v>
      </c>
      <c r="AL99" s="282" t="n">
        <v>44444</v>
      </c>
      <c r="AM99" s="0" t="s">
        <v>2541</v>
      </c>
      <c r="AN99" s="0" t="s">
        <v>2544</v>
      </c>
    </row>
    <row r="100" customFormat="false" ht="69.6" hidden="true" customHeight="false" outlineLevel="0" collapsed="false">
      <c r="A100" s="277" t="n">
        <v>44287</v>
      </c>
      <c r="B100" s="278" t="n">
        <v>79520011</v>
      </c>
      <c r="C100" s="279" t="s">
        <v>2964</v>
      </c>
      <c r="D100" s="279" t="n">
        <v>1002072</v>
      </c>
      <c r="E100" s="279" t="s">
        <v>2600</v>
      </c>
      <c r="F100" s="279" t="s">
        <v>3106</v>
      </c>
      <c r="G100" s="279" t="n">
        <v>433</v>
      </c>
      <c r="H100" s="279" t="n">
        <v>46</v>
      </c>
      <c r="I100" s="279" t="n">
        <v>19918</v>
      </c>
      <c r="J100" s="279" t="s">
        <v>3107</v>
      </c>
      <c r="K100" s="280" t="n">
        <v>44326</v>
      </c>
      <c r="L100" s="280" t="n">
        <v>44340</v>
      </c>
      <c r="M100" s="278" t="s">
        <v>2966</v>
      </c>
      <c r="N100" s="278" t="s">
        <v>3108</v>
      </c>
      <c r="O100" s="279" t="s">
        <v>2696</v>
      </c>
      <c r="P100" s="278" t="s">
        <v>2697</v>
      </c>
      <c r="Q100" s="278" t="s">
        <v>3109</v>
      </c>
      <c r="R100" s="278" t="s">
        <v>3110</v>
      </c>
      <c r="S100" s="278" t="s">
        <v>975</v>
      </c>
      <c r="T100" s="278" t="s">
        <v>2619</v>
      </c>
      <c r="U100" s="278" t="s">
        <v>976</v>
      </c>
      <c r="V100" s="278" t="s">
        <v>2700</v>
      </c>
      <c r="W100" s="278" t="s">
        <v>110</v>
      </c>
      <c r="X100" s="278" t="s">
        <v>2969</v>
      </c>
      <c r="Y100" s="278" t="s">
        <v>480</v>
      </c>
      <c r="Z100" s="279" t="n">
        <v>433</v>
      </c>
      <c r="AA100" s="279" t="n">
        <v>46</v>
      </c>
      <c r="AB100" s="279" t="n">
        <f aca="false">Z100*AA100</f>
        <v>19918</v>
      </c>
      <c r="AC100" s="279" t="s">
        <v>576</v>
      </c>
      <c r="AD100" s="278" t="n">
        <v>6403919600</v>
      </c>
      <c r="AE100" s="279" t="n">
        <v>129.47</v>
      </c>
      <c r="AF100" s="279" t="n">
        <v>541.25</v>
      </c>
      <c r="AG100" s="279" t="n">
        <v>4117.7434</v>
      </c>
      <c r="AH100" s="279" t="s">
        <v>2551</v>
      </c>
      <c r="AI100" s="282" t="n">
        <v>44358</v>
      </c>
      <c r="AJ100" s="282" t="n">
        <v>44399</v>
      </c>
      <c r="AK100" s="282" t="n">
        <v>44397</v>
      </c>
      <c r="AL100" s="282" t="n">
        <v>44428</v>
      </c>
      <c r="AM100" s="0" t="s">
        <v>2550</v>
      </c>
      <c r="AN100" s="0" t="s">
        <v>2549</v>
      </c>
    </row>
    <row r="101" customFormat="false" ht="69.6" hidden="true" customHeight="false" outlineLevel="0" collapsed="false">
      <c r="A101" s="277" t="n">
        <v>44287</v>
      </c>
      <c r="B101" s="278" t="n">
        <v>79520011</v>
      </c>
      <c r="C101" s="279" t="s">
        <v>2690</v>
      </c>
      <c r="D101" s="279" t="n">
        <v>1016222</v>
      </c>
      <c r="E101" s="279" t="s">
        <v>2600</v>
      </c>
      <c r="F101" s="279" t="s">
        <v>3111</v>
      </c>
      <c r="G101" s="279" t="n">
        <v>1318</v>
      </c>
      <c r="H101" s="279" t="n">
        <v>39</v>
      </c>
      <c r="I101" s="279" t="n">
        <v>51402</v>
      </c>
      <c r="J101" s="279" t="s">
        <v>3112</v>
      </c>
      <c r="K101" s="280" t="n">
        <v>44326</v>
      </c>
      <c r="L101" s="280" t="n">
        <v>44340</v>
      </c>
      <c r="M101" s="278" t="s">
        <v>2692</v>
      </c>
      <c r="N101" s="278" t="s">
        <v>3113</v>
      </c>
      <c r="O101" s="279" t="s">
        <v>2696</v>
      </c>
      <c r="P101" s="278" t="s">
        <v>2697</v>
      </c>
      <c r="Q101" s="278" t="s">
        <v>3114</v>
      </c>
      <c r="R101" s="278" t="s">
        <v>3115</v>
      </c>
      <c r="S101" s="278" t="s">
        <v>201</v>
      </c>
      <c r="T101" s="278" t="s">
        <v>2609</v>
      </c>
      <c r="U101" s="278" t="s">
        <v>976</v>
      </c>
      <c r="V101" s="278" t="s">
        <v>2700</v>
      </c>
      <c r="W101" s="278" t="s">
        <v>110</v>
      </c>
      <c r="X101" s="278" t="s">
        <v>110</v>
      </c>
      <c r="Y101" s="278" t="s">
        <v>480</v>
      </c>
      <c r="Z101" s="279" t="n">
        <v>1318</v>
      </c>
      <c r="AA101" s="279" t="n">
        <v>39</v>
      </c>
      <c r="AB101" s="279" t="n">
        <f aca="false">Z101*AA101</f>
        <v>51402</v>
      </c>
      <c r="AC101" s="279" t="s">
        <v>1562</v>
      </c>
      <c r="AD101" s="278" t="n">
        <v>6403911100</v>
      </c>
      <c r="AE101" s="279" t="n">
        <v>334.11</v>
      </c>
      <c r="AF101" s="279" t="n">
        <v>1647.5</v>
      </c>
      <c r="AG101" s="279" t="n">
        <v>10676.723</v>
      </c>
      <c r="AH101" s="279" t="s">
        <v>2551</v>
      </c>
      <c r="AI101" s="282" t="n">
        <v>44358</v>
      </c>
      <c r="AJ101" s="282" t="n">
        <v>44399</v>
      </c>
      <c r="AK101" s="282" t="n">
        <v>44397</v>
      </c>
      <c r="AL101" s="282" t="n">
        <v>44428</v>
      </c>
      <c r="AM101" s="0" t="s">
        <v>2550</v>
      </c>
      <c r="AN101" s="0" t="s">
        <v>2549</v>
      </c>
    </row>
    <row r="102" customFormat="false" ht="69.6" hidden="true" customHeight="false" outlineLevel="0" collapsed="false">
      <c r="A102" s="277" t="n">
        <v>44287</v>
      </c>
      <c r="B102" s="278" t="n">
        <v>79520011</v>
      </c>
      <c r="C102" s="279" t="s">
        <v>2690</v>
      </c>
      <c r="D102" s="279" t="n">
        <v>1016222</v>
      </c>
      <c r="E102" s="279" t="s">
        <v>2600</v>
      </c>
      <c r="F102" s="279" t="s">
        <v>3116</v>
      </c>
      <c r="G102" s="279" t="n">
        <v>636</v>
      </c>
      <c r="H102" s="279" t="n">
        <v>39</v>
      </c>
      <c r="I102" s="279" t="n">
        <v>24804</v>
      </c>
      <c r="J102" s="279" t="s">
        <v>3112</v>
      </c>
      <c r="K102" s="280" t="n">
        <v>44326</v>
      </c>
      <c r="L102" s="280" t="n">
        <v>44340</v>
      </c>
      <c r="M102" s="278" t="s">
        <v>2692</v>
      </c>
      <c r="N102" s="278" t="s">
        <v>3117</v>
      </c>
      <c r="O102" s="279" t="s">
        <v>2696</v>
      </c>
      <c r="P102" s="278" t="s">
        <v>2697</v>
      </c>
      <c r="Q102" s="278" t="s">
        <v>3118</v>
      </c>
      <c r="R102" s="278" t="s">
        <v>3119</v>
      </c>
      <c r="S102" s="278" t="s">
        <v>201</v>
      </c>
      <c r="T102" s="278" t="s">
        <v>2609</v>
      </c>
      <c r="U102" s="278" t="s">
        <v>976</v>
      </c>
      <c r="V102" s="278" t="s">
        <v>2700</v>
      </c>
      <c r="W102" s="278" t="s">
        <v>110</v>
      </c>
      <c r="X102" s="278" t="s">
        <v>110</v>
      </c>
      <c r="Y102" s="278" t="s">
        <v>480</v>
      </c>
      <c r="Z102" s="279" t="n">
        <v>636</v>
      </c>
      <c r="AA102" s="279" t="n">
        <v>39</v>
      </c>
      <c r="AB102" s="279" t="n">
        <f aca="false">Z102*AA102</f>
        <v>24804</v>
      </c>
      <c r="AC102" s="279" t="s">
        <v>1562</v>
      </c>
      <c r="AD102" s="278" t="n">
        <v>6403911100</v>
      </c>
      <c r="AE102" s="279" t="n">
        <v>161.23</v>
      </c>
      <c r="AF102" s="279" t="n">
        <v>795</v>
      </c>
      <c r="AG102" s="279" t="n">
        <v>5152.0452</v>
      </c>
      <c r="AH102" s="279" t="s">
        <v>2551</v>
      </c>
      <c r="AI102" s="282" t="n">
        <v>44358</v>
      </c>
      <c r="AJ102" s="282" t="n">
        <v>44399</v>
      </c>
      <c r="AK102" s="282" t="n">
        <v>44405</v>
      </c>
      <c r="AL102" s="282" t="n">
        <v>44428</v>
      </c>
      <c r="AM102" s="0" t="s">
        <v>2550</v>
      </c>
      <c r="AN102" s="0" t="s">
        <v>2549</v>
      </c>
    </row>
    <row r="103" customFormat="false" ht="69.6" hidden="true" customHeight="false" outlineLevel="0" collapsed="false">
      <c r="A103" s="277" t="n">
        <v>44287</v>
      </c>
      <c r="B103" s="278" t="n">
        <v>79520011</v>
      </c>
      <c r="C103" s="279" t="s">
        <v>2704</v>
      </c>
      <c r="D103" s="279" t="n">
        <v>1016223</v>
      </c>
      <c r="E103" s="279" t="s">
        <v>2600</v>
      </c>
      <c r="F103" s="279" t="s">
        <v>3116</v>
      </c>
      <c r="G103" s="279" t="n">
        <v>144</v>
      </c>
      <c r="H103" s="279" t="n">
        <v>47</v>
      </c>
      <c r="I103" s="279" t="n">
        <v>6768</v>
      </c>
      <c r="J103" s="279" t="s">
        <v>3120</v>
      </c>
      <c r="K103" s="280" t="n">
        <v>44326</v>
      </c>
      <c r="L103" s="280" t="n">
        <v>44340</v>
      </c>
      <c r="M103" s="278" t="s">
        <v>2706</v>
      </c>
      <c r="N103" s="278" t="s">
        <v>3117</v>
      </c>
      <c r="O103" s="279" t="s">
        <v>2696</v>
      </c>
      <c r="P103" s="278" t="s">
        <v>2697</v>
      </c>
      <c r="Q103" s="278" t="s">
        <v>3121</v>
      </c>
      <c r="R103" s="278" t="s">
        <v>3122</v>
      </c>
      <c r="S103" s="278" t="s">
        <v>201</v>
      </c>
      <c r="T103" s="278" t="s">
        <v>2619</v>
      </c>
      <c r="U103" s="278" t="s">
        <v>976</v>
      </c>
      <c r="V103" s="278" t="s">
        <v>2700</v>
      </c>
      <c r="W103" s="278" t="s">
        <v>110</v>
      </c>
      <c r="X103" s="278" t="s">
        <v>110</v>
      </c>
      <c r="Y103" s="278" t="s">
        <v>480</v>
      </c>
      <c r="Z103" s="279" t="n">
        <v>144</v>
      </c>
      <c r="AA103" s="279" t="n">
        <v>47</v>
      </c>
      <c r="AB103" s="279" t="n">
        <f aca="false">Z103*AA103</f>
        <v>6768</v>
      </c>
      <c r="AC103" s="279" t="s">
        <v>1562</v>
      </c>
      <c r="AD103" s="278" t="n">
        <v>6403919100</v>
      </c>
      <c r="AE103" s="279" t="n">
        <v>43.99</v>
      </c>
      <c r="AF103" s="279" t="n">
        <v>216</v>
      </c>
      <c r="AG103" s="279" t="n">
        <v>1405.5984</v>
      </c>
      <c r="AH103" s="279" t="s">
        <v>2551</v>
      </c>
      <c r="AI103" s="282" t="n">
        <v>44358</v>
      </c>
      <c r="AJ103" s="282" t="n">
        <v>44399</v>
      </c>
      <c r="AK103" s="282" t="n">
        <v>44405</v>
      </c>
      <c r="AL103" s="282" t="n">
        <v>44428</v>
      </c>
      <c r="AM103" s="0" t="s">
        <v>2550</v>
      </c>
      <c r="AN103" s="0" t="s">
        <v>2549</v>
      </c>
    </row>
    <row r="104" customFormat="false" ht="69.6" hidden="true" customHeight="false" outlineLevel="0" collapsed="false">
      <c r="A104" s="277" t="n">
        <v>44287</v>
      </c>
      <c r="B104" s="278" t="n">
        <v>79520011</v>
      </c>
      <c r="C104" s="279" t="s">
        <v>2720</v>
      </c>
      <c r="D104" s="279" t="n">
        <v>1016501</v>
      </c>
      <c r="E104" s="279" t="s">
        <v>2600</v>
      </c>
      <c r="F104" s="279" t="s">
        <v>2701</v>
      </c>
      <c r="G104" s="279" t="n">
        <v>94</v>
      </c>
      <c r="H104" s="279" t="n">
        <v>50.5</v>
      </c>
      <c r="I104" s="279" t="n">
        <v>4747</v>
      </c>
      <c r="J104" s="279" t="s">
        <v>3123</v>
      </c>
      <c r="K104" s="280" t="n">
        <v>44326</v>
      </c>
      <c r="L104" s="280" t="n">
        <v>44340</v>
      </c>
      <c r="M104" s="278" t="s">
        <v>2722</v>
      </c>
      <c r="N104" s="278" t="s">
        <v>2701</v>
      </c>
      <c r="O104" s="279" t="s">
        <v>2696</v>
      </c>
      <c r="P104" s="278" t="s">
        <v>2697</v>
      </c>
      <c r="Q104" s="278" t="s">
        <v>3124</v>
      </c>
      <c r="R104" s="278" t="s">
        <v>3125</v>
      </c>
      <c r="S104" s="278" t="s">
        <v>201</v>
      </c>
      <c r="T104" s="278" t="s">
        <v>2619</v>
      </c>
      <c r="U104" s="278" t="s">
        <v>976</v>
      </c>
      <c r="V104" s="278" t="s">
        <v>2700</v>
      </c>
      <c r="W104" s="278" t="s">
        <v>110</v>
      </c>
      <c r="X104" s="278" t="s">
        <v>110</v>
      </c>
      <c r="Y104" s="278" t="s">
        <v>480</v>
      </c>
      <c r="Z104" s="279" t="n">
        <v>94</v>
      </c>
      <c r="AA104" s="279" t="n">
        <v>50.5</v>
      </c>
      <c r="AB104" s="279" t="n">
        <f aca="false">Z104*AA104</f>
        <v>4747</v>
      </c>
      <c r="AC104" s="279" t="s">
        <v>207</v>
      </c>
      <c r="AD104" s="278" t="n">
        <v>6403919100</v>
      </c>
      <c r="AE104" s="279" t="n">
        <v>30.86</v>
      </c>
      <c r="AF104" s="279" t="n">
        <v>141</v>
      </c>
      <c r="AG104" s="279" t="n">
        <v>983.7711</v>
      </c>
      <c r="AH104" s="279" t="s">
        <v>2551</v>
      </c>
      <c r="AI104" s="282" t="n">
        <v>44358</v>
      </c>
      <c r="AJ104" s="282" t="n">
        <v>44399</v>
      </c>
      <c r="AK104" s="282" t="n">
        <v>44405</v>
      </c>
      <c r="AL104" s="282" t="n">
        <v>44428</v>
      </c>
      <c r="AM104" s="0" t="s">
        <v>2550</v>
      </c>
      <c r="AN104" s="0" t="s">
        <v>2549</v>
      </c>
    </row>
    <row r="105" customFormat="false" ht="58.15" hidden="true" customHeight="false" outlineLevel="0" collapsed="false">
      <c r="A105" s="277" t="n">
        <v>44287</v>
      </c>
      <c r="B105" s="278" t="n">
        <v>79520011</v>
      </c>
      <c r="C105" s="279" t="s">
        <v>2887</v>
      </c>
      <c r="D105" s="279" t="s">
        <v>2888</v>
      </c>
      <c r="E105" s="279" t="s">
        <v>2600</v>
      </c>
      <c r="F105" s="279" t="s">
        <v>2251</v>
      </c>
      <c r="G105" s="279" t="n">
        <v>175</v>
      </c>
      <c r="H105" s="279" t="n">
        <v>31</v>
      </c>
      <c r="I105" s="279" t="n">
        <v>5425</v>
      </c>
      <c r="J105" s="279" t="s">
        <v>3126</v>
      </c>
      <c r="K105" s="280" t="n">
        <v>44326</v>
      </c>
      <c r="L105" s="280" t="n">
        <v>44340</v>
      </c>
      <c r="M105" s="278" t="s">
        <v>2890</v>
      </c>
      <c r="N105" s="278" t="s">
        <v>236</v>
      </c>
      <c r="O105" s="279" t="s">
        <v>2605</v>
      </c>
      <c r="P105" s="278" t="s">
        <v>2792</v>
      </c>
      <c r="Q105" s="278" t="s">
        <v>3127</v>
      </c>
      <c r="R105" s="278" t="s">
        <v>3128</v>
      </c>
      <c r="S105" s="278" t="s">
        <v>133</v>
      </c>
      <c r="T105" s="278" t="s">
        <v>2644</v>
      </c>
      <c r="U105" s="278" t="s">
        <v>90</v>
      </c>
      <c r="V105" s="278" t="s">
        <v>2796</v>
      </c>
      <c r="W105" s="278" t="s">
        <v>110</v>
      </c>
      <c r="X105" s="278" t="s">
        <v>2621</v>
      </c>
      <c r="Y105" s="278" t="s">
        <v>480</v>
      </c>
      <c r="Z105" s="279" t="n">
        <v>175</v>
      </c>
      <c r="AA105" s="279" t="n">
        <v>31</v>
      </c>
      <c r="AB105" s="279" t="n">
        <f aca="false">Z105*AA105</f>
        <v>5425</v>
      </c>
      <c r="AC105" s="279" t="s">
        <v>2622</v>
      </c>
      <c r="AD105" s="278" t="n">
        <v>6403999100</v>
      </c>
      <c r="AE105" s="279" t="n">
        <v>35.26</v>
      </c>
      <c r="AF105" s="279" t="n">
        <v>218.75</v>
      </c>
      <c r="AG105" s="279" t="n">
        <v>567.90125</v>
      </c>
      <c r="AH105" s="279" t="s">
        <v>2545</v>
      </c>
      <c r="AI105" s="282" t="n">
        <v>44334</v>
      </c>
      <c r="AJ105" s="282" t="n">
        <v>44405</v>
      </c>
      <c r="AK105" s="282" t="n">
        <v>44400</v>
      </c>
      <c r="AL105" s="282" t="n">
        <v>44417</v>
      </c>
      <c r="AN105" s="0" t="s">
        <v>2544</v>
      </c>
    </row>
    <row r="106" customFormat="false" ht="120" hidden="true" customHeight="false" outlineLevel="0" collapsed="false">
      <c r="A106" s="277" t="n">
        <v>44287</v>
      </c>
      <c r="B106" s="278" t="n">
        <v>79520011</v>
      </c>
      <c r="C106" s="279" t="s">
        <v>3004</v>
      </c>
      <c r="D106" s="279" t="s">
        <v>3005</v>
      </c>
      <c r="E106" s="279" t="s">
        <v>2600</v>
      </c>
      <c r="F106" s="279" t="s">
        <v>2251</v>
      </c>
      <c r="G106" s="279" t="n">
        <v>100</v>
      </c>
      <c r="H106" s="279" t="n">
        <v>40.5</v>
      </c>
      <c r="I106" s="279" t="n">
        <v>4050</v>
      </c>
      <c r="J106" s="279" t="s">
        <v>3129</v>
      </c>
      <c r="K106" s="280" t="n">
        <v>44326</v>
      </c>
      <c r="L106" s="280" t="n">
        <v>44340</v>
      </c>
      <c r="M106" s="278" t="s">
        <v>3007</v>
      </c>
      <c r="N106" s="278" t="s">
        <v>236</v>
      </c>
      <c r="O106" s="279" t="s">
        <v>2696</v>
      </c>
      <c r="P106" s="278" t="s">
        <v>2697</v>
      </c>
      <c r="Q106" s="278" t="s">
        <v>3130</v>
      </c>
      <c r="R106" s="278" t="s">
        <v>3131</v>
      </c>
      <c r="S106" s="278" t="s">
        <v>133</v>
      </c>
      <c r="T106" s="278" t="s">
        <v>2619</v>
      </c>
      <c r="U106" s="278" t="s">
        <v>976</v>
      </c>
      <c r="V106" s="278" t="s">
        <v>2700</v>
      </c>
      <c r="W106" s="278" t="s">
        <v>110</v>
      </c>
      <c r="X106" s="278" t="s">
        <v>3132</v>
      </c>
      <c r="Y106" s="278" t="s">
        <v>480</v>
      </c>
      <c r="Z106" s="279" t="n">
        <v>100</v>
      </c>
      <c r="AA106" s="279" t="n">
        <v>40.5</v>
      </c>
      <c r="AB106" s="279" t="n">
        <f aca="false">Z106*AA106</f>
        <v>4050</v>
      </c>
      <c r="AC106" s="279" t="s">
        <v>2622</v>
      </c>
      <c r="AD106" s="278" t="n">
        <v>6403919100</v>
      </c>
      <c r="AE106" s="279" t="n">
        <v>26.33</v>
      </c>
      <c r="AF106" s="279" t="n">
        <v>150</v>
      </c>
      <c r="AG106" s="279" t="n">
        <v>422.6325</v>
      </c>
      <c r="AH106" s="279" t="s">
        <v>2548</v>
      </c>
      <c r="AI106" s="282" t="n">
        <v>44350</v>
      </c>
      <c r="AJ106" s="247" t="n">
        <v>44405</v>
      </c>
      <c r="AK106" s="282" t="n">
        <v>44384</v>
      </c>
      <c r="AL106" s="282" t="n">
        <v>44418</v>
      </c>
      <c r="AM106" s="0" t="s">
        <v>2550</v>
      </c>
      <c r="AN106" s="0" t="s">
        <v>2549</v>
      </c>
    </row>
    <row r="107" customFormat="false" ht="120" hidden="true" customHeight="false" outlineLevel="0" collapsed="false">
      <c r="A107" s="277" t="n">
        <v>44287</v>
      </c>
      <c r="B107" s="278" t="n">
        <v>79520011</v>
      </c>
      <c r="C107" s="279" t="s">
        <v>3004</v>
      </c>
      <c r="D107" s="279" t="s">
        <v>3005</v>
      </c>
      <c r="E107" s="279" t="s">
        <v>2600</v>
      </c>
      <c r="F107" s="279" t="s">
        <v>2623</v>
      </c>
      <c r="G107" s="279" t="n">
        <v>85</v>
      </c>
      <c r="H107" s="279" t="n">
        <v>40.5</v>
      </c>
      <c r="I107" s="279" t="n">
        <v>3442.5</v>
      </c>
      <c r="J107" s="279" t="s">
        <v>3129</v>
      </c>
      <c r="K107" s="280" t="n">
        <v>44326</v>
      </c>
      <c r="L107" s="280" t="n">
        <v>44340</v>
      </c>
      <c r="M107" s="278" t="s">
        <v>3007</v>
      </c>
      <c r="N107" s="278" t="s">
        <v>2624</v>
      </c>
      <c r="O107" s="279" t="s">
        <v>2696</v>
      </c>
      <c r="P107" s="278" t="s">
        <v>2697</v>
      </c>
      <c r="Q107" s="278" t="s">
        <v>3133</v>
      </c>
      <c r="R107" s="278" t="s">
        <v>3134</v>
      </c>
      <c r="S107" s="278" t="s">
        <v>3135</v>
      </c>
      <c r="T107" s="278" t="s">
        <v>2619</v>
      </c>
      <c r="U107" s="278" t="s">
        <v>976</v>
      </c>
      <c r="V107" s="278" t="s">
        <v>2700</v>
      </c>
      <c r="W107" s="278" t="s">
        <v>110</v>
      </c>
      <c r="X107" s="278" t="s">
        <v>3132</v>
      </c>
      <c r="Y107" s="278" t="s">
        <v>480</v>
      </c>
      <c r="Z107" s="279" t="n">
        <v>85</v>
      </c>
      <c r="AA107" s="279" t="n">
        <v>40.5</v>
      </c>
      <c r="AB107" s="279" t="n">
        <f aca="false">Z107*AA107</f>
        <v>3442.5</v>
      </c>
      <c r="AC107" s="279" t="s">
        <v>2622</v>
      </c>
      <c r="AD107" s="278" t="n">
        <v>6403919300</v>
      </c>
      <c r="AE107" s="279" t="n">
        <v>22.38</v>
      </c>
      <c r="AF107" s="279" t="n">
        <v>127.5</v>
      </c>
      <c r="AG107" s="279" t="n">
        <v>718.47525</v>
      </c>
      <c r="AH107" s="279" t="s">
        <v>2548</v>
      </c>
      <c r="AI107" s="282" t="n">
        <v>44350</v>
      </c>
      <c r="AJ107" s="247" t="n">
        <v>44405</v>
      </c>
      <c r="AK107" s="282" t="n">
        <v>44384</v>
      </c>
      <c r="AL107" s="282" t="n">
        <v>44418</v>
      </c>
      <c r="AM107" s="0" t="s">
        <v>2550</v>
      </c>
      <c r="AN107" s="0" t="s">
        <v>2549</v>
      </c>
    </row>
    <row r="108" customFormat="false" ht="120" hidden="true" customHeight="false" outlineLevel="0" collapsed="false">
      <c r="A108" s="277" t="n">
        <v>44287</v>
      </c>
      <c r="B108" s="278" t="n">
        <v>79520011</v>
      </c>
      <c r="C108" s="279" t="s">
        <v>3136</v>
      </c>
      <c r="D108" s="279" t="s">
        <v>3137</v>
      </c>
      <c r="E108" s="279" t="s">
        <v>2600</v>
      </c>
      <c r="F108" s="279" t="s">
        <v>2251</v>
      </c>
      <c r="G108" s="279" t="n">
        <v>152</v>
      </c>
      <c r="H108" s="279" t="n">
        <v>33</v>
      </c>
      <c r="I108" s="279" t="n">
        <v>5016</v>
      </c>
      <c r="J108" s="279" t="s">
        <v>3138</v>
      </c>
      <c r="K108" s="280" t="n">
        <v>44326</v>
      </c>
      <c r="L108" s="280" t="n">
        <v>44340</v>
      </c>
      <c r="M108" s="278" t="s">
        <v>3139</v>
      </c>
      <c r="N108" s="278" t="s">
        <v>236</v>
      </c>
      <c r="O108" s="279" t="s">
        <v>2696</v>
      </c>
      <c r="P108" s="278" t="s">
        <v>2697</v>
      </c>
      <c r="Q108" s="278" t="s">
        <v>3140</v>
      </c>
      <c r="R108" s="278" t="s">
        <v>3141</v>
      </c>
      <c r="S108" s="278" t="s">
        <v>133</v>
      </c>
      <c r="T108" s="278" t="s">
        <v>2619</v>
      </c>
      <c r="U108" s="278" t="s">
        <v>976</v>
      </c>
      <c r="V108" s="278" t="s">
        <v>2700</v>
      </c>
      <c r="W108" s="278" t="s">
        <v>110</v>
      </c>
      <c r="X108" s="278" t="s">
        <v>3132</v>
      </c>
      <c r="Y108" s="278" t="s">
        <v>480</v>
      </c>
      <c r="Z108" s="279" t="n">
        <v>152</v>
      </c>
      <c r="AA108" s="279" t="n">
        <v>33</v>
      </c>
      <c r="AB108" s="279" t="n">
        <f aca="false">Z108*AA108</f>
        <v>5016</v>
      </c>
      <c r="AC108" s="279" t="s">
        <v>2622</v>
      </c>
      <c r="AD108" s="278" t="n">
        <v>6403911100</v>
      </c>
      <c r="AE108" s="279" t="n">
        <v>32.6</v>
      </c>
      <c r="AF108" s="279" t="n">
        <v>190</v>
      </c>
      <c r="AG108" s="279" t="n">
        <v>523.8604</v>
      </c>
      <c r="AH108" s="279" t="s">
        <v>2548</v>
      </c>
      <c r="AI108" s="282" t="n">
        <v>44350</v>
      </c>
      <c r="AJ108" s="247" t="n">
        <v>44405</v>
      </c>
      <c r="AK108" s="282" t="n">
        <v>44384</v>
      </c>
      <c r="AL108" s="282" t="n">
        <v>44418</v>
      </c>
      <c r="AM108" s="0" t="s">
        <v>2550</v>
      </c>
      <c r="AN108" s="0" t="s">
        <v>2549</v>
      </c>
    </row>
    <row r="109" customFormat="false" ht="120" hidden="true" customHeight="false" outlineLevel="0" collapsed="false">
      <c r="A109" s="277" t="n">
        <v>44287</v>
      </c>
      <c r="B109" s="278" t="n">
        <v>79520011</v>
      </c>
      <c r="C109" s="279" t="s">
        <v>3136</v>
      </c>
      <c r="D109" s="279" t="s">
        <v>3137</v>
      </c>
      <c r="E109" s="279" t="s">
        <v>2600</v>
      </c>
      <c r="F109" s="279" t="s">
        <v>2623</v>
      </c>
      <c r="G109" s="279" t="n">
        <v>72</v>
      </c>
      <c r="H109" s="279" t="n">
        <v>36.5</v>
      </c>
      <c r="I109" s="279" t="n">
        <v>2628</v>
      </c>
      <c r="J109" s="279" t="s">
        <v>3138</v>
      </c>
      <c r="K109" s="280" t="n">
        <v>44326</v>
      </c>
      <c r="L109" s="280" t="n">
        <v>44340</v>
      </c>
      <c r="M109" s="278" t="s">
        <v>3139</v>
      </c>
      <c r="N109" s="278" t="s">
        <v>2624</v>
      </c>
      <c r="O109" s="279" t="s">
        <v>2696</v>
      </c>
      <c r="P109" s="278" t="s">
        <v>2697</v>
      </c>
      <c r="Q109" s="278" t="s">
        <v>3142</v>
      </c>
      <c r="R109" s="278" t="s">
        <v>3143</v>
      </c>
      <c r="S109" s="278" t="s">
        <v>133</v>
      </c>
      <c r="T109" s="278" t="s">
        <v>2619</v>
      </c>
      <c r="U109" s="278" t="s">
        <v>976</v>
      </c>
      <c r="V109" s="278" t="s">
        <v>2700</v>
      </c>
      <c r="W109" s="278" t="s">
        <v>110</v>
      </c>
      <c r="X109" s="278" t="s">
        <v>3132</v>
      </c>
      <c r="Y109" s="278" t="s">
        <v>480</v>
      </c>
      <c r="Z109" s="279" t="n">
        <v>72</v>
      </c>
      <c r="AA109" s="279" t="n">
        <v>36.5</v>
      </c>
      <c r="AB109" s="279" t="n">
        <f aca="false">Z109*AA109</f>
        <v>2628</v>
      </c>
      <c r="AC109" s="279" t="s">
        <v>2622</v>
      </c>
      <c r="AD109" s="278" t="n">
        <v>6403911100</v>
      </c>
      <c r="AE109" s="279" t="n">
        <v>17.08</v>
      </c>
      <c r="AF109" s="279" t="n">
        <v>90</v>
      </c>
      <c r="AG109" s="279" t="n">
        <v>273.5082</v>
      </c>
      <c r="AH109" s="279" t="s">
        <v>2548</v>
      </c>
      <c r="AI109" s="282" t="n">
        <v>44350</v>
      </c>
      <c r="AJ109" s="247" t="n">
        <v>44405</v>
      </c>
      <c r="AK109" s="282" t="n">
        <v>44384</v>
      </c>
      <c r="AL109" s="282" t="n">
        <v>44418</v>
      </c>
      <c r="AM109" s="0" t="s">
        <v>2550</v>
      </c>
      <c r="AN109" s="0" t="s">
        <v>2549</v>
      </c>
    </row>
    <row r="110" customFormat="false" ht="69.6" hidden="true" customHeight="false" outlineLevel="0" collapsed="false">
      <c r="A110" s="277" t="n">
        <v>44287</v>
      </c>
      <c r="B110" s="278" t="n">
        <v>79520011</v>
      </c>
      <c r="C110" s="279" t="s">
        <v>3144</v>
      </c>
      <c r="D110" s="279" t="s">
        <v>3145</v>
      </c>
      <c r="E110" s="279" t="s">
        <v>2600</v>
      </c>
      <c r="F110" s="279" t="s">
        <v>3146</v>
      </c>
      <c r="G110" s="279" t="n">
        <v>72</v>
      </c>
      <c r="H110" s="279" t="n">
        <v>23.5</v>
      </c>
      <c r="I110" s="279" t="n">
        <v>1692</v>
      </c>
      <c r="J110" s="279" t="s">
        <v>3147</v>
      </c>
      <c r="K110" s="280" t="n">
        <v>44326</v>
      </c>
      <c r="L110" s="280" t="n">
        <v>44340</v>
      </c>
      <c r="M110" s="278" t="s">
        <v>3148</v>
      </c>
      <c r="N110" s="278" t="s">
        <v>3149</v>
      </c>
      <c r="O110" s="279" t="s">
        <v>2605</v>
      </c>
      <c r="P110" s="278" t="s">
        <v>2776</v>
      </c>
      <c r="Q110" s="278" t="s">
        <v>3150</v>
      </c>
      <c r="R110" s="278" t="s">
        <v>3151</v>
      </c>
      <c r="S110" s="278" t="s">
        <v>133</v>
      </c>
      <c r="T110" s="278" t="s">
        <v>2779</v>
      </c>
      <c r="U110" s="278" t="s">
        <v>90</v>
      </c>
      <c r="V110" s="278" t="s">
        <v>2780</v>
      </c>
      <c r="W110" s="278" t="s">
        <v>110</v>
      </c>
      <c r="X110" s="278" t="s">
        <v>2621</v>
      </c>
      <c r="Y110" s="278" t="s">
        <v>480</v>
      </c>
      <c r="Z110" s="279" t="n">
        <v>72</v>
      </c>
      <c r="AA110" s="279" t="n">
        <v>23.5</v>
      </c>
      <c r="AB110" s="279" t="n">
        <f aca="false">Z110*AA110</f>
        <v>1692</v>
      </c>
      <c r="AC110" s="279" t="s">
        <v>3152</v>
      </c>
      <c r="AD110" s="278" t="n">
        <v>6403995000</v>
      </c>
      <c r="AE110" s="279" t="n">
        <v>11</v>
      </c>
      <c r="AF110" s="279" t="n">
        <v>57.6</v>
      </c>
      <c r="AG110" s="279" t="n">
        <v>176.0598</v>
      </c>
      <c r="AH110" s="279" t="s">
        <v>2545</v>
      </c>
      <c r="AI110" s="282" t="n">
        <v>44334</v>
      </c>
      <c r="AJ110" s="282" t="n">
        <v>44405</v>
      </c>
      <c r="AK110" s="282" t="n">
        <v>44400</v>
      </c>
      <c r="AL110" s="282" t="n">
        <v>44417</v>
      </c>
      <c r="AN110" s="0" t="s">
        <v>2544</v>
      </c>
    </row>
    <row r="111" customFormat="false" ht="92.45" hidden="true" customHeight="false" outlineLevel="0" collapsed="false">
      <c r="A111" s="277" t="n">
        <v>44287</v>
      </c>
      <c r="B111" s="278" t="n">
        <v>79520011</v>
      </c>
      <c r="C111" s="279" t="s">
        <v>3153</v>
      </c>
      <c r="D111" s="279" t="s">
        <v>3154</v>
      </c>
      <c r="E111" s="279" t="s">
        <v>2600</v>
      </c>
      <c r="F111" s="279" t="s">
        <v>2623</v>
      </c>
      <c r="G111" s="279" t="n">
        <v>72</v>
      </c>
      <c r="H111" s="279" t="n">
        <v>25.5</v>
      </c>
      <c r="I111" s="279" t="n">
        <v>1836</v>
      </c>
      <c r="J111" s="279" t="s">
        <v>3155</v>
      </c>
      <c r="K111" s="280" t="n">
        <v>44326</v>
      </c>
      <c r="L111" s="280" t="n">
        <v>44340</v>
      </c>
      <c r="M111" s="278" t="s">
        <v>3156</v>
      </c>
      <c r="N111" s="278" t="s">
        <v>2624</v>
      </c>
      <c r="O111" s="279" t="s">
        <v>2605</v>
      </c>
      <c r="P111" s="278" t="s">
        <v>2776</v>
      </c>
      <c r="Q111" s="278" t="s">
        <v>3157</v>
      </c>
      <c r="R111" s="278" t="s">
        <v>3158</v>
      </c>
      <c r="S111" s="278" t="s">
        <v>133</v>
      </c>
      <c r="T111" s="278" t="s">
        <v>2779</v>
      </c>
      <c r="U111" s="278" t="s">
        <v>90</v>
      </c>
      <c r="V111" s="278" t="s">
        <v>2780</v>
      </c>
      <c r="W111" s="278" t="s">
        <v>110</v>
      </c>
      <c r="X111" s="278" t="s">
        <v>3159</v>
      </c>
      <c r="Y111" s="278" t="s">
        <v>480</v>
      </c>
      <c r="Z111" s="279" t="n">
        <v>72</v>
      </c>
      <c r="AA111" s="279" t="n">
        <v>25.5</v>
      </c>
      <c r="AB111" s="279" t="n">
        <f aca="false">Z111*AA111</f>
        <v>1836</v>
      </c>
      <c r="AC111" s="279" t="s">
        <v>3152</v>
      </c>
      <c r="AD111" s="278" t="n">
        <v>6403995000</v>
      </c>
      <c r="AE111" s="279" t="n">
        <v>11.93</v>
      </c>
      <c r="AF111" s="279" t="n">
        <v>57.6</v>
      </c>
      <c r="AG111" s="279" t="n">
        <v>190.5534</v>
      </c>
      <c r="AH111" s="279" t="s">
        <v>2545</v>
      </c>
      <c r="AI111" s="282" t="n">
        <v>44334</v>
      </c>
      <c r="AJ111" s="282" t="n">
        <v>44405</v>
      </c>
      <c r="AK111" s="282" t="n">
        <v>44400</v>
      </c>
      <c r="AL111" s="282" t="n">
        <v>44417</v>
      </c>
      <c r="AN111" s="0" t="s">
        <v>2544</v>
      </c>
    </row>
    <row r="112" customFormat="false" ht="46.9" hidden="true" customHeight="false" outlineLevel="0" collapsed="false">
      <c r="A112" s="277" t="n">
        <v>44287</v>
      </c>
      <c r="B112" s="278" t="n">
        <v>79520011</v>
      </c>
      <c r="C112" s="279" t="s">
        <v>2627</v>
      </c>
      <c r="D112" s="279" t="n">
        <v>1094269</v>
      </c>
      <c r="E112" s="279" t="s">
        <v>2600</v>
      </c>
      <c r="F112" s="279" t="s">
        <v>2601</v>
      </c>
      <c r="G112" s="279" t="n">
        <v>454</v>
      </c>
      <c r="H112" s="279" t="n">
        <v>34</v>
      </c>
      <c r="I112" s="279" t="n">
        <v>15436</v>
      </c>
      <c r="J112" s="279" t="s">
        <v>3160</v>
      </c>
      <c r="K112" s="280" t="n">
        <v>44326</v>
      </c>
      <c r="L112" s="280" t="n">
        <v>44340</v>
      </c>
      <c r="M112" s="278" t="s">
        <v>2629</v>
      </c>
      <c r="N112" s="278" t="s">
        <v>2604</v>
      </c>
      <c r="O112" s="279" t="s">
        <v>2605</v>
      </c>
      <c r="P112" s="278" t="s">
        <v>2616</v>
      </c>
      <c r="Q112" s="278" t="s">
        <v>3161</v>
      </c>
      <c r="R112" s="278" t="s">
        <v>3162</v>
      </c>
      <c r="S112" s="278" t="s">
        <v>201</v>
      </c>
      <c r="T112" s="278" t="s">
        <v>2644</v>
      </c>
      <c r="U112" s="278" t="s">
        <v>90</v>
      </c>
      <c r="V112" s="278" t="s">
        <v>2620</v>
      </c>
      <c r="W112" s="278" t="s">
        <v>110</v>
      </c>
      <c r="X112" s="278" t="s">
        <v>2621</v>
      </c>
      <c r="Y112" s="278" t="s">
        <v>480</v>
      </c>
      <c r="Z112" s="279" t="n">
        <v>454</v>
      </c>
      <c r="AA112" s="279" t="n">
        <v>34</v>
      </c>
      <c r="AB112" s="279" t="n">
        <f aca="false">Z112*AA112</f>
        <v>15436</v>
      </c>
      <c r="AC112" s="279" t="s">
        <v>1562</v>
      </c>
      <c r="AD112" s="278" t="n">
        <v>6403999100</v>
      </c>
      <c r="AE112" s="279" t="n">
        <v>100.33</v>
      </c>
      <c r="AF112" s="279" t="n">
        <v>567.5</v>
      </c>
      <c r="AG112" s="279" t="n">
        <v>3220.7668</v>
      </c>
      <c r="AH112" s="279" t="s">
        <v>2547</v>
      </c>
      <c r="AI112" s="282" t="n">
        <v>44334</v>
      </c>
      <c r="AJ112" s="282" t="n">
        <v>44386</v>
      </c>
      <c r="AK112" s="282" t="n">
        <v>44400</v>
      </c>
      <c r="AL112" s="282" t="n">
        <v>44412</v>
      </c>
      <c r="AN112" s="0" t="s">
        <v>2544</v>
      </c>
    </row>
    <row r="113" customFormat="false" ht="69.6" hidden="true" customHeight="false" outlineLevel="0" collapsed="false">
      <c r="A113" s="277" t="n">
        <v>44287</v>
      </c>
      <c r="B113" s="278" t="n">
        <v>79520011</v>
      </c>
      <c r="C113" s="279" t="s">
        <v>2893</v>
      </c>
      <c r="D113" s="279" t="n">
        <v>1095119</v>
      </c>
      <c r="E113" s="279" t="s">
        <v>2600</v>
      </c>
      <c r="F113" s="279" t="s">
        <v>2757</v>
      </c>
      <c r="G113" s="279" t="n">
        <v>72</v>
      </c>
      <c r="H113" s="279" t="n">
        <v>31.5</v>
      </c>
      <c r="I113" s="279" t="n">
        <v>2268</v>
      </c>
      <c r="J113" s="279" t="s">
        <v>3163</v>
      </c>
      <c r="K113" s="280" t="n">
        <v>44326</v>
      </c>
      <c r="L113" s="280" t="n">
        <v>44340</v>
      </c>
      <c r="M113" s="278" t="s">
        <v>2802</v>
      </c>
      <c r="N113" s="278" t="s">
        <v>2760</v>
      </c>
      <c r="O113" s="279" t="s">
        <v>2605</v>
      </c>
      <c r="P113" s="278" t="s">
        <v>2776</v>
      </c>
      <c r="Q113" s="278" t="s">
        <v>3164</v>
      </c>
      <c r="R113" s="278" t="s">
        <v>3165</v>
      </c>
      <c r="S113" s="278" t="s">
        <v>201</v>
      </c>
      <c r="T113" s="278" t="s">
        <v>2806</v>
      </c>
      <c r="U113" s="278" t="s">
        <v>90</v>
      </c>
      <c r="V113" s="278" t="s">
        <v>2780</v>
      </c>
      <c r="W113" s="278" t="s">
        <v>110</v>
      </c>
      <c r="X113" s="278" t="s">
        <v>110</v>
      </c>
      <c r="Y113" s="278" t="s">
        <v>89</v>
      </c>
      <c r="Z113" s="279" t="n">
        <v>72</v>
      </c>
      <c r="AA113" s="279" t="n">
        <v>31.5</v>
      </c>
      <c r="AB113" s="279" t="n">
        <f aca="false">Z113*AA113</f>
        <v>2268</v>
      </c>
      <c r="AC113" s="279" t="s">
        <v>207</v>
      </c>
      <c r="AD113" s="278" t="n">
        <v>6403999100</v>
      </c>
      <c r="AE113" s="279" t="n">
        <v>14.74</v>
      </c>
      <c r="AF113" s="279" t="n">
        <v>90</v>
      </c>
      <c r="AG113" s="279" t="n">
        <v>474.5484</v>
      </c>
      <c r="AH113" s="279" t="s">
        <v>2545</v>
      </c>
      <c r="AI113" s="282" t="n">
        <v>44334</v>
      </c>
      <c r="AJ113" s="282" t="n">
        <v>44405</v>
      </c>
      <c r="AK113" s="282" t="n">
        <v>44400</v>
      </c>
      <c r="AL113" s="282" t="n">
        <v>44417</v>
      </c>
      <c r="AN113" s="0" t="s">
        <v>2544</v>
      </c>
    </row>
    <row r="114" customFormat="false" ht="46.9" hidden="true" customHeight="false" outlineLevel="0" collapsed="false">
      <c r="A114" s="277" t="n">
        <v>44287</v>
      </c>
      <c r="B114" s="278" t="n">
        <v>79520011</v>
      </c>
      <c r="C114" s="279" t="s">
        <v>3166</v>
      </c>
      <c r="D114" s="279" t="n">
        <v>1098533</v>
      </c>
      <c r="E114" s="279" t="s">
        <v>2600</v>
      </c>
      <c r="F114" s="279" t="s">
        <v>2251</v>
      </c>
      <c r="G114" s="279" t="n">
        <v>72</v>
      </c>
      <c r="H114" s="279" t="n">
        <v>51.5</v>
      </c>
      <c r="I114" s="279" t="n">
        <v>3708</v>
      </c>
      <c r="J114" s="279" t="s">
        <v>3167</v>
      </c>
      <c r="K114" s="280" t="n">
        <v>44326</v>
      </c>
      <c r="L114" s="280" t="n">
        <v>44340</v>
      </c>
      <c r="M114" s="278" t="s">
        <v>3168</v>
      </c>
      <c r="N114" s="278" t="s">
        <v>236</v>
      </c>
      <c r="O114" s="279" t="s">
        <v>2605</v>
      </c>
      <c r="P114" s="278" t="s">
        <v>2616</v>
      </c>
      <c r="Q114" s="278" t="s">
        <v>3169</v>
      </c>
      <c r="R114" s="278" t="s">
        <v>3170</v>
      </c>
      <c r="S114" s="278" t="s">
        <v>201</v>
      </c>
      <c r="T114" s="278" t="s">
        <v>2609</v>
      </c>
      <c r="U114" s="278" t="s">
        <v>90</v>
      </c>
      <c r="V114" s="278" t="s">
        <v>2620</v>
      </c>
      <c r="W114" s="278" t="s">
        <v>110</v>
      </c>
      <c r="X114" s="278" t="s">
        <v>110</v>
      </c>
      <c r="Y114" s="278" t="s">
        <v>480</v>
      </c>
      <c r="Z114" s="279" t="n">
        <v>72</v>
      </c>
      <c r="AA114" s="279" t="n">
        <v>51.5</v>
      </c>
      <c r="AB114" s="279" t="n">
        <f aca="false">Z114*AA114</f>
        <v>3708</v>
      </c>
      <c r="AC114" s="279" t="s">
        <v>207</v>
      </c>
      <c r="AD114" s="278" t="n">
        <v>6403911100</v>
      </c>
      <c r="AE114" s="279" t="n">
        <v>24.1</v>
      </c>
      <c r="AF114" s="279" t="n">
        <v>90</v>
      </c>
      <c r="AG114" s="279" t="n">
        <v>764.4204</v>
      </c>
      <c r="AH114" s="279" t="s">
        <v>2547</v>
      </c>
      <c r="AI114" s="282" t="n">
        <v>44334</v>
      </c>
      <c r="AJ114" s="282" t="n">
        <v>44386</v>
      </c>
      <c r="AK114" s="282" t="n">
        <v>44400</v>
      </c>
      <c r="AL114" s="282" t="n">
        <v>44412</v>
      </c>
      <c r="AN114" s="0" t="s">
        <v>2544</v>
      </c>
    </row>
    <row r="115" customFormat="false" ht="92.45" hidden="true" customHeight="false" outlineLevel="0" collapsed="false">
      <c r="A115" s="277" t="n">
        <v>44287</v>
      </c>
      <c r="B115" s="278" t="n">
        <v>79520011</v>
      </c>
      <c r="C115" s="279" t="s">
        <v>2909</v>
      </c>
      <c r="D115" s="279" t="n">
        <v>1101111</v>
      </c>
      <c r="E115" s="279" t="s">
        <v>2600</v>
      </c>
      <c r="F115" s="279" t="s">
        <v>3106</v>
      </c>
      <c r="G115" s="279" t="n">
        <v>72</v>
      </c>
      <c r="H115" s="279" t="n">
        <v>27.5</v>
      </c>
      <c r="I115" s="279" t="n">
        <v>1980</v>
      </c>
      <c r="J115" s="279" t="s">
        <v>3171</v>
      </c>
      <c r="K115" s="280" t="n">
        <v>44326</v>
      </c>
      <c r="L115" s="280" t="n">
        <v>44340</v>
      </c>
      <c r="M115" s="278" t="s">
        <v>2911</v>
      </c>
      <c r="N115" s="278" t="s">
        <v>3108</v>
      </c>
      <c r="O115" s="279" t="s">
        <v>2605</v>
      </c>
      <c r="P115" s="278" t="s">
        <v>2776</v>
      </c>
      <c r="Q115" s="278" t="s">
        <v>3172</v>
      </c>
      <c r="R115" s="278" t="s">
        <v>3173</v>
      </c>
      <c r="S115" s="278" t="s">
        <v>975</v>
      </c>
      <c r="T115" s="278" t="s">
        <v>2779</v>
      </c>
      <c r="U115" s="278" t="s">
        <v>90</v>
      </c>
      <c r="V115" s="278" t="s">
        <v>2780</v>
      </c>
      <c r="W115" s="278" t="s">
        <v>110</v>
      </c>
      <c r="X115" s="278" t="s">
        <v>3174</v>
      </c>
      <c r="Y115" s="278" t="s">
        <v>110</v>
      </c>
      <c r="Z115" s="279" t="n">
        <v>72</v>
      </c>
      <c r="AA115" s="279" t="n">
        <v>27.5</v>
      </c>
      <c r="AB115" s="279" t="n">
        <f aca="false">Z115*AA115</f>
        <v>1980</v>
      </c>
      <c r="AC115" s="279" t="s">
        <v>576</v>
      </c>
      <c r="AD115" s="278" t="n">
        <v>6403595000</v>
      </c>
      <c r="AE115" s="279" t="n">
        <v>12.87</v>
      </c>
      <c r="AF115" s="279" t="n">
        <v>72</v>
      </c>
      <c r="AG115" s="279" t="n">
        <v>412.974</v>
      </c>
      <c r="AH115" s="279" t="s">
        <v>2545</v>
      </c>
      <c r="AI115" s="282" t="n">
        <v>44334</v>
      </c>
      <c r="AJ115" s="282" t="n">
        <v>44405</v>
      </c>
      <c r="AK115" s="282" t="n">
        <v>44400</v>
      </c>
      <c r="AL115" s="282" t="n">
        <v>44417</v>
      </c>
      <c r="AN115" s="0" t="s">
        <v>2544</v>
      </c>
    </row>
    <row r="116" customFormat="false" ht="92.45" hidden="true" customHeight="false" outlineLevel="0" collapsed="false">
      <c r="A116" s="277" t="n">
        <v>44287</v>
      </c>
      <c r="B116" s="278" t="n">
        <v>79520011</v>
      </c>
      <c r="C116" s="279" t="s">
        <v>2909</v>
      </c>
      <c r="D116" s="279" t="n">
        <v>1101111</v>
      </c>
      <c r="E116" s="279" t="s">
        <v>2600</v>
      </c>
      <c r="F116" s="279" t="s">
        <v>3175</v>
      </c>
      <c r="G116" s="279" t="n">
        <v>314</v>
      </c>
      <c r="H116" s="279" t="n">
        <v>24</v>
      </c>
      <c r="I116" s="279" t="n">
        <v>7536</v>
      </c>
      <c r="J116" s="279" t="s">
        <v>3171</v>
      </c>
      <c r="K116" s="280" t="n">
        <v>44326</v>
      </c>
      <c r="L116" s="280" t="n">
        <v>44340</v>
      </c>
      <c r="M116" s="278" t="s">
        <v>2911</v>
      </c>
      <c r="N116" s="278" t="s">
        <v>3176</v>
      </c>
      <c r="O116" s="279" t="s">
        <v>2605</v>
      </c>
      <c r="P116" s="278" t="s">
        <v>2776</v>
      </c>
      <c r="Q116" s="278" t="s">
        <v>3177</v>
      </c>
      <c r="R116" s="278" t="s">
        <v>3178</v>
      </c>
      <c r="S116" s="278" t="s">
        <v>975</v>
      </c>
      <c r="T116" s="278" t="s">
        <v>2779</v>
      </c>
      <c r="U116" s="278" t="s">
        <v>90</v>
      </c>
      <c r="V116" s="278" t="s">
        <v>2780</v>
      </c>
      <c r="W116" s="278" t="s">
        <v>110</v>
      </c>
      <c r="X116" s="278" t="s">
        <v>3174</v>
      </c>
      <c r="Y116" s="278" t="s">
        <v>110</v>
      </c>
      <c r="Z116" s="279" t="n">
        <v>314</v>
      </c>
      <c r="AA116" s="279" t="n">
        <v>24</v>
      </c>
      <c r="AB116" s="279" t="n">
        <f aca="false">Z116*AA116</f>
        <v>7536</v>
      </c>
      <c r="AC116" s="279" t="s">
        <v>576</v>
      </c>
      <c r="AD116" s="278" t="n">
        <v>6403595000</v>
      </c>
      <c r="AE116" s="279" t="n">
        <v>48.98</v>
      </c>
      <c r="AF116" s="279" t="n">
        <v>314</v>
      </c>
      <c r="AG116" s="279" t="n">
        <v>1579.7968</v>
      </c>
      <c r="AH116" s="279" t="s">
        <v>2545</v>
      </c>
      <c r="AI116" s="282" t="n">
        <v>44334</v>
      </c>
      <c r="AJ116" s="282" t="n">
        <v>44405</v>
      </c>
      <c r="AK116" s="282" t="n">
        <v>44400</v>
      </c>
      <c r="AL116" s="282" t="n">
        <v>44417</v>
      </c>
      <c r="AN116" s="0" t="s">
        <v>2544</v>
      </c>
    </row>
    <row r="117" customFormat="false" ht="92.45" hidden="true" customHeight="false" outlineLevel="0" collapsed="false">
      <c r="A117" s="277" t="n">
        <v>44287</v>
      </c>
      <c r="B117" s="278" t="n">
        <v>79520011</v>
      </c>
      <c r="C117" s="279" t="s">
        <v>2909</v>
      </c>
      <c r="D117" s="279" t="n">
        <v>1101111</v>
      </c>
      <c r="E117" s="279" t="s">
        <v>2600</v>
      </c>
      <c r="F117" s="279" t="s">
        <v>2926</v>
      </c>
      <c r="G117" s="279" t="n">
        <v>270</v>
      </c>
      <c r="H117" s="279" t="n">
        <v>24</v>
      </c>
      <c r="I117" s="279" t="n">
        <v>6480</v>
      </c>
      <c r="J117" s="279" t="s">
        <v>3179</v>
      </c>
      <c r="K117" s="280" t="n">
        <v>44326</v>
      </c>
      <c r="L117" s="280" t="n">
        <v>44340</v>
      </c>
      <c r="M117" s="278" t="s">
        <v>2911</v>
      </c>
      <c r="N117" s="278" t="s">
        <v>2927</v>
      </c>
      <c r="O117" s="279" t="s">
        <v>2605</v>
      </c>
      <c r="P117" s="278" t="s">
        <v>2903</v>
      </c>
      <c r="Q117" s="278" t="s">
        <v>3180</v>
      </c>
      <c r="R117" s="278" t="s">
        <v>3181</v>
      </c>
      <c r="S117" s="278" t="s">
        <v>975</v>
      </c>
      <c r="T117" s="278" t="s">
        <v>2779</v>
      </c>
      <c r="U117" s="278" t="s">
        <v>90</v>
      </c>
      <c r="V117" s="278" t="s">
        <v>2906</v>
      </c>
      <c r="W117" s="278" t="s">
        <v>110</v>
      </c>
      <c r="X117" s="278" t="s">
        <v>2914</v>
      </c>
      <c r="Y117" s="278" t="s">
        <v>110</v>
      </c>
      <c r="Z117" s="279" t="n">
        <v>270</v>
      </c>
      <c r="AA117" s="279" t="n">
        <v>24</v>
      </c>
      <c r="AB117" s="279" t="n">
        <f aca="false">Z117*AA117</f>
        <v>6480</v>
      </c>
      <c r="AC117" s="279" t="s">
        <v>576</v>
      </c>
      <c r="AD117" s="278" t="n">
        <v>6403595000</v>
      </c>
      <c r="AE117" s="279" t="n">
        <v>42.12</v>
      </c>
      <c r="AF117" s="279" t="n">
        <v>270</v>
      </c>
      <c r="AG117" s="279" t="n">
        <v>1358.424</v>
      </c>
      <c r="AH117" s="278" t="s">
        <v>2554</v>
      </c>
      <c r="AI117" s="282" t="n">
        <v>44360</v>
      </c>
      <c r="AJ117" s="282" t="n">
        <v>44426</v>
      </c>
      <c r="AK117" s="282" t="n">
        <v>44407</v>
      </c>
      <c r="AL117" s="282" t="n">
        <v>44428</v>
      </c>
      <c r="AM117" s="0" t="s">
        <v>2555</v>
      </c>
      <c r="AN117" s="0" t="s">
        <v>2540</v>
      </c>
    </row>
    <row r="118" customFormat="false" ht="58.15" hidden="true" customHeight="false" outlineLevel="0" collapsed="false">
      <c r="A118" s="277" t="n">
        <v>44287</v>
      </c>
      <c r="B118" s="278" t="n">
        <v>79520011</v>
      </c>
      <c r="C118" s="279" t="s">
        <v>3182</v>
      </c>
      <c r="D118" s="279" t="n">
        <v>1103789</v>
      </c>
      <c r="E118" s="279" t="s">
        <v>2600</v>
      </c>
      <c r="F118" s="279" t="s">
        <v>2251</v>
      </c>
      <c r="G118" s="279" t="n">
        <v>81</v>
      </c>
      <c r="H118" s="279" t="n">
        <v>40.5</v>
      </c>
      <c r="I118" s="279" t="n">
        <v>3280.5</v>
      </c>
      <c r="J118" s="279" t="s">
        <v>3183</v>
      </c>
      <c r="K118" s="280" t="n">
        <v>44326</v>
      </c>
      <c r="L118" s="280" t="n">
        <v>44340</v>
      </c>
      <c r="M118" s="278" t="s">
        <v>3184</v>
      </c>
      <c r="N118" s="278" t="s">
        <v>236</v>
      </c>
      <c r="O118" s="279" t="s">
        <v>2605</v>
      </c>
      <c r="P118" s="278" t="s">
        <v>2903</v>
      </c>
      <c r="Q118" s="278" t="s">
        <v>3185</v>
      </c>
      <c r="R118" s="278" t="s">
        <v>3186</v>
      </c>
      <c r="S118" s="278" t="s">
        <v>975</v>
      </c>
      <c r="T118" s="278" t="s">
        <v>2609</v>
      </c>
      <c r="U118" s="278" t="s">
        <v>90</v>
      </c>
      <c r="V118" s="278" t="s">
        <v>2906</v>
      </c>
      <c r="W118" s="278" t="s">
        <v>110</v>
      </c>
      <c r="X118" s="278" t="s">
        <v>3187</v>
      </c>
      <c r="Y118" s="278" t="s">
        <v>89</v>
      </c>
      <c r="Z118" s="279" t="n">
        <v>81</v>
      </c>
      <c r="AA118" s="279" t="n">
        <v>40.5</v>
      </c>
      <c r="AB118" s="279" t="n">
        <f aca="false">Z118*AA118</f>
        <v>3280.5</v>
      </c>
      <c r="AC118" s="279" t="s">
        <v>3105</v>
      </c>
      <c r="AD118" s="278" t="n">
        <v>6403911600</v>
      </c>
      <c r="AE118" s="279" t="n">
        <v>21.32</v>
      </c>
      <c r="AF118" s="279" t="n">
        <v>101.25</v>
      </c>
      <c r="AG118" s="279" t="n">
        <v>680.61465</v>
      </c>
      <c r="AH118" s="278" t="s">
        <v>2554</v>
      </c>
      <c r="AI118" s="282" t="n">
        <v>44360</v>
      </c>
      <c r="AJ118" s="282" t="n">
        <v>44426</v>
      </c>
      <c r="AK118" s="282" t="n">
        <v>44407</v>
      </c>
      <c r="AL118" s="282" t="n">
        <v>44428</v>
      </c>
      <c r="AM118" s="0" t="s">
        <v>2555</v>
      </c>
      <c r="AN118" s="0" t="s">
        <v>2540</v>
      </c>
    </row>
    <row r="119" customFormat="false" ht="58.15" hidden="true" customHeight="false" outlineLevel="0" collapsed="false">
      <c r="A119" s="277" t="n">
        <v>44287</v>
      </c>
      <c r="B119" s="278" t="n">
        <v>79520011</v>
      </c>
      <c r="C119" s="279" t="s">
        <v>2917</v>
      </c>
      <c r="D119" s="279" t="n">
        <v>1106872</v>
      </c>
      <c r="E119" s="279" t="s">
        <v>2600</v>
      </c>
      <c r="F119" s="279" t="s">
        <v>3188</v>
      </c>
      <c r="G119" s="279" t="n">
        <v>80</v>
      </c>
      <c r="H119" s="279" t="n">
        <v>26.5</v>
      </c>
      <c r="I119" s="279" t="n">
        <v>2120</v>
      </c>
      <c r="J119" s="279" t="s">
        <v>3189</v>
      </c>
      <c r="K119" s="280" t="n">
        <v>44326</v>
      </c>
      <c r="L119" s="280" t="n">
        <v>44340</v>
      </c>
      <c r="M119" s="278" t="s">
        <v>2920</v>
      </c>
      <c r="N119" s="278" t="s">
        <v>3190</v>
      </c>
      <c r="O119" s="279" t="s">
        <v>2605</v>
      </c>
      <c r="P119" s="278" t="s">
        <v>2792</v>
      </c>
      <c r="Q119" s="278" t="s">
        <v>3191</v>
      </c>
      <c r="R119" s="278" t="s">
        <v>3192</v>
      </c>
      <c r="S119" s="278" t="s">
        <v>201</v>
      </c>
      <c r="T119" s="278" t="s">
        <v>2779</v>
      </c>
      <c r="U119" s="278" t="s">
        <v>90</v>
      </c>
      <c r="V119" s="278" t="s">
        <v>2796</v>
      </c>
      <c r="W119" s="278" t="s">
        <v>110</v>
      </c>
      <c r="X119" s="278" t="s">
        <v>110</v>
      </c>
      <c r="Y119" s="278" t="s">
        <v>89</v>
      </c>
      <c r="Z119" s="279" t="n">
        <v>80</v>
      </c>
      <c r="AA119" s="279" t="n">
        <v>26.5</v>
      </c>
      <c r="AB119" s="279" t="n">
        <f aca="false">Z119*AA119</f>
        <v>2120</v>
      </c>
      <c r="AC119" s="279" t="s">
        <v>207</v>
      </c>
      <c r="AD119" s="278" t="n">
        <v>6403995000</v>
      </c>
      <c r="AE119" s="279" t="n">
        <v>13.78</v>
      </c>
      <c r="AF119" s="279" t="n">
        <v>64</v>
      </c>
      <c r="AG119" s="279" t="n">
        <v>439.556</v>
      </c>
      <c r="AH119" s="279" t="s">
        <v>2545</v>
      </c>
      <c r="AI119" s="282" t="n">
        <v>44334</v>
      </c>
      <c r="AJ119" s="282" t="n">
        <v>44405</v>
      </c>
      <c r="AK119" s="282" t="n">
        <v>44400</v>
      </c>
      <c r="AL119" s="282" t="n">
        <v>44417</v>
      </c>
      <c r="AN119" s="0" t="s">
        <v>2544</v>
      </c>
    </row>
    <row r="120" customFormat="false" ht="69.6" hidden="true" customHeight="false" outlineLevel="0" collapsed="false">
      <c r="A120" s="277" t="n">
        <v>44287</v>
      </c>
      <c r="B120" s="278" t="n">
        <v>79520011</v>
      </c>
      <c r="C120" s="279" t="s">
        <v>3193</v>
      </c>
      <c r="D120" s="279" t="n">
        <v>1107953</v>
      </c>
      <c r="E120" s="279" t="s">
        <v>2600</v>
      </c>
      <c r="F120" s="279" t="s">
        <v>2251</v>
      </c>
      <c r="G120" s="279" t="n">
        <v>72</v>
      </c>
      <c r="H120" s="279" t="n">
        <v>28.5</v>
      </c>
      <c r="I120" s="279" t="n">
        <v>2052</v>
      </c>
      <c r="J120" s="279" t="s">
        <v>3194</v>
      </c>
      <c r="K120" s="280" t="n">
        <v>44326</v>
      </c>
      <c r="L120" s="280" t="n">
        <v>44340</v>
      </c>
      <c r="M120" s="278" t="s">
        <v>3195</v>
      </c>
      <c r="N120" s="278" t="s">
        <v>236</v>
      </c>
      <c r="O120" s="279" t="s">
        <v>2605</v>
      </c>
      <c r="P120" s="278" t="s">
        <v>2776</v>
      </c>
      <c r="Q120" s="278" t="s">
        <v>3196</v>
      </c>
      <c r="R120" s="278" t="s">
        <v>3197</v>
      </c>
      <c r="S120" s="278" t="s">
        <v>201</v>
      </c>
      <c r="T120" s="278" t="s">
        <v>2806</v>
      </c>
      <c r="U120" s="278" t="s">
        <v>90</v>
      </c>
      <c r="V120" s="278" t="s">
        <v>2780</v>
      </c>
      <c r="W120" s="278" t="s">
        <v>110</v>
      </c>
      <c r="X120" s="278" t="s">
        <v>110</v>
      </c>
      <c r="Y120" s="278" t="s">
        <v>89</v>
      </c>
      <c r="Z120" s="279" t="n">
        <v>72</v>
      </c>
      <c r="AA120" s="279" t="n">
        <v>28.5</v>
      </c>
      <c r="AB120" s="279" t="n">
        <f aca="false">Z120*AA120</f>
        <v>2052</v>
      </c>
      <c r="AC120" s="279" t="s">
        <v>2665</v>
      </c>
      <c r="AD120" s="278" t="n">
        <v>6403991100</v>
      </c>
      <c r="AE120" s="279" t="n">
        <v>13.34</v>
      </c>
      <c r="AF120" s="279" t="n">
        <v>57.6</v>
      </c>
      <c r="AG120" s="279" t="n">
        <v>424.5876</v>
      </c>
      <c r="AH120" s="279" t="s">
        <v>2545</v>
      </c>
      <c r="AI120" s="282" t="n">
        <v>44334</v>
      </c>
      <c r="AJ120" s="282" t="n">
        <v>44405</v>
      </c>
      <c r="AK120" s="282" t="n">
        <v>44400</v>
      </c>
      <c r="AL120" s="282" t="n">
        <v>44417</v>
      </c>
      <c r="AN120" s="0" t="s">
        <v>2544</v>
      </c>
    </row>
    <row r="121" customFormat="false" ht="69.6" hidden="true" customHeight="false" outlineLevel="0" collapsed="false">
      <c r="A121" s="277" t="n">
        <v>44287</v>
      </c>
      <c r="B121" s="278" t="n">
        <v>79520011</v>
      </c>
      <c r="C121" s="279" t="s">
        <v>3198</v>
      </c>
      <c r="D121" s="279" t="s">
        <v>3199</v>
      </c>
      <c r="E121" s="279" t="s">
        <v>2600</v>
      </c>
      <c r="F121" s="279" t="s">
        <v>2251</v>
      </c>
      <c r="G121" s="279" t="n">
        <v>1131</v>
      </c>
      <c r="H121" s="279" t="n">
        <v>33</v>
      </c>
      <c r="I121" s="279" t="n">
        <v>37323</v>
      </c>
      <c r="J121" s="279" t="s">
        <v>3200</v>
      </c>
      <c r="K121" s="280" t="n">
        <v>44326</v>
      </c>
      <c r="L121" s="280" t="n">
        <v>44340</v>
      </c>
      <c r="M121" s="278" t="s">
        <v>3201</v>
      </c>
      <c r="N121" s="278" t="s">
        <v>236</v>
      </c>
      <c r="O121" s="279" t="s">
        <v>2605</v>
      </c>
      <c r="P121" s="278" t="s">
        <v>2776</v>
      </c>
      <c r="Q121" s="278" t="s">
        <v>3202</v>
      </c>
      <c r="R121" s="278" t="s">
        <v>3203</v>
      </c>
      <c r="S121" s="278" t="s">
        <v>133</v>
      </c>
      <c r="T121" s="278" t="s">
        <v>2644</v>
      </c>
      <c r="U121" s="278" t="s">
        <v>90</v>
      </c>
      <c r="V121" s="278" t="s">
        <v>2780</v>
      </c>
      <c r="W121" s="278" t="s">
        <v>3204</v>
      </c>
      <c r="X121" s="278" t="s">
        <v>2621</v>
      </c>
      <c r="Y121" s="278" t="s">
        <v>480</v>
      </c>
      <c r="Z121" s="279" t="n">
        <v>1131</v>
      </c>
      <c r="AA121" s="279" t="n">
        <v>33</v>
      </c>
      <c r="AB121" s="279" t="n">
        <f aca="false">Z121*AA121</f>
        <v>37323</v>
      </c>
      <c r="AC121" s="279" t="s">
        <v>2622</v>
      </c>
      <c r="AD121" s="278" t="n">
        <v>6403999100</v>
      </c>
      <c r="AE121" s="279" t="n">
        <v>242.6</v>
      </c>
      <c r="AF121" s="279" t="n">
        <v>1413.75</v>
      </c>
      <c r="AG121" s="279" t="n">
        <v>3897.935</v>
      </c>
      <c r="AH121" s="279" t="s">
        <v>2545</v>
      </c>
      <c r="AI121" s="282" t="n">
        <v>44334</v>
      </c>
      <c r="AJ121" s="282" t="n">
        <v>44405</v>
      </c>
      <c r="AK121" s="282" t="n">
        <v>44400</v>
      </c>
      <c r="AL121" s="282" t="n">
        <v>44417</v>
      </c>
      <c r="AN121" s="0" t="s">
        <v>2544</v>
      </c>
    </row>
    <row r="122" customFormat="false" ht="69.6" hidden="true" customHeight="false" outlineLevel="0" collapsed="false">
      <c r="A122" s="277" t="n">
        <v>44287</v>
      </c>
      <c r="B122" s="278" t="n">
        <v>79520011</v>
      </c>
      <c r="C122" s="279" t="s">
        <v>3198</v>
      </c>
      <c r="D122" s="279" t="s">
        <v>3199</v>
      </c>
      <c r="E122" s="279" t="s">
        <v>2600</v>
      </c>
      <c r="F122" s="279" t="s">
        <v>2623</v>
      </c>
      <c r="G122" s="279" t="n">
        <v>503</v>
      </c>
      <c r="H122" s="279" t="n">
        <v>33</v>
      </c>
      <c r="I122" s="279" t="n">
        <v>16599</v>
      </c>
      <c r="J122" s="279" t="s">
        <v>3200</v>
      </c>
      <c r="K122" s="280" t="n">
        <v>44326</v>
      </c>
      <c r="L122" s="280" t="n">
        <v>44340</v>
      </c>
      <c r="M122" s="278" t="s">
        <v>3201</v>
      </c>
      <c r="N122" s="278" t="s">
        <v>2624</v>
      </c>
      <c r="O122" s="279" t="s">
        <v>2605</v>
      </c>
      <c r="P122" s="278" t="s">
        <v>2776</v>
      </c>
      <c r="Q122" s="278" t="s">
        <v>3205</v>
      </c>
      <c r="R122" s="278" t="s">
        <v>3206</v>
      </c>
      <c r="S122" s="278" t="s">
        <v>133</v>
      </c>
      <c r="T122" s="278" t="s">
        <v>2644</v>
      </c>
      <c r="U122" s="278" t="s">
        <v>90</v>
      </c>
      <c r="V122" s="278" t="s">
        <v>2780</v>
      </c>
      <c r="W122" s="278" t="s">
        <v>3204</v>
      </c>
      <c r="X122" s="278" t="s">
        <v>2621</v>
      </c>
      <c r="Y122" s="278" t="s">
        <v>480</v>
      </c>
      <c r="Z122" s="279" t="n">
        <v>503</v>
      </c>
      <c r="AA122" s="279" t="n">
        <v>33</v>
      </c>
      <c r="AB122" s="279" t="n">
        <f aca="false">Z122*AA122</f>
        <v>16599</v>
      </c>
      <c r="AC122" s="279" t="s">
        <v>2622</v>
      </c>
      <c r="AD122" s="278" t="n">
        <v>6403999100</v>
      </c>
      <c r="AE122" s="279" t="n">
        <v>107.89</v>
      </c>
      <c r="AF122" s="279" t="n">
        <v>628.75</v>
      </c>
      <c r="AG122" s="279" t="n">
        <v>1733.5644</v>
      </c>
      <c r="AH122" s="279" t="s">
        <v>2545</v>
      </c>
      <c r="AI122" s="282" t="n">
        <v>44334</v>
      </c>
      <c r="AJ122" s="282" t="n">
        <v>44405</v>
      </c>
      <c r="AK122" s="282" t="n">
        <v>44400</v>
      </c>
      <c r="AL122" s="282" t="n">
        <v>44417</v>
      </c>
      <c r="AN122" s="0" t="s">
        <v>2544</v>
      </c>
    </row>
    <row r="123" customFormat="false" ht="103.9" hidden="true" customHeight="false" outlineLevel="0" collapsed="false">
      <c r="A123" s="277" t="n">
        <v>44287</v>
      </c>
      <c r="B123" s="278" t="n">
        <v>79520011</v>
      </c>
      <c r="C123" s="279" t="s">
        <v>3021</v>
      </c>
      <c r="D123" s="279" t="n">
        <v>1112258</v>
      </c>
      <c r="E123" s="279" t="s">
        <v>2600</v>
      </c>
      <c r="F123" s="279" t="s">
        <v>2251</v>
      </c>
      <c r="G123" s="279" t="n">
        <v>72</v>
      </c>
      <c r="H123" s="279" t="n">
        <v>29.5</v>
      </c>
      <c r="I123" s="279" t="n">
        <v>2124</v>
      </c>
      <c r="J123" s="279" t="s">
        <v>3207</v>
      </c>
      <c r="K123" s="280" t="n">
        <v>44326</v>
      </c>
      <c r="L123" s="280" t="n">
        <v>44340</v>
      </c>
      <c r="M123" s="278" t="s">
        <v>3024</v>
      </c>
      <c r="N123" s="278" t="s">
        <v>236</v>
      </c>
      <c r="O123" s="279" t="s">
        <v>2605</v>
      </c>
      <c r="P123" s="278" t="s">
        <v>2792</v>
      </c>
      <c r="Q123" s="278" t="s">
        <v>3208</v>
      </c>
      <c r="R123" s="278" t="s">
        <v>3209</v>
      </c>
      <c r="S123" s="278" t="s">
        <v>201</v>
      </c>
      <c r="T123" s="278" t="s">
        <v>2806</v>
      </c>
      <c r="U123" s="278" t="s">
        <v>90</v>
      </c>
      <c r="V123" s="278" t="s">
        <v>2796</v>
      </c>
      <c r="W123" s="278" t="s">
        <v>3210</v>
      </c>
      <c r="X123" s="278" t="s">
        <v>110</v>
      </c>
      <c r="Y123" s="278" t="s">
        <v>480</v>
      </c>
      <c r="Z123" s="279" t="n">
        <v>72</v>
      </c>
      <c r="AA123" s="279" t="n">
        <v>29.5</v>
      </c>
      <c r="AB123" s="279" t="n">
        <f aca="false">Z123*AA123</f>
        <v>2124</v>
      </c>
      <c r="AC123" s="279" t="s">
        <v>207</v>
      </c>
      <c r="AD123" s="278" t="n">
        <v>6403999100</v>
      </c>
      <c r="AE123" s="279" t="n">
        <v>13.81</v>
      </c>
      <c r="AF123" s="279" t="n">
        <v>90</v>
      </c>
      <c r="AG123" s="279" t="n">
        <v>445.5612</v>
      </c>
      <c r="AH123" s="279" t="s">
        <v>2545</v>
      </c>
      <c r="AI123" s="282" t="n">
        <v>44334</v>
      </c>
      <c r="AJ123" s="282" t="n">
        <v>44405</v>
      </c>
      <c r="AK123" s="282" t="n">
        <v>44400</v>
      </c>
      <c r="AL123" s="282" t="n">
        <v>44417</v>
      </c>
      <c r="AN123" s="0" t="s">
        <v>2544</v>
      </c>
    </row>
    <row r="124" customFormat="false" ht="58.15" hidden="true" customHeight="false" outlineLevel="0" collapsed="false">
      <c r="A124" s="277" t="n">
        <v>44287</v>
      </c>
      <c r="B124" s="278" t="n">
        <v>79520011</v>
      </c>
      <c r="C124" s="279" t="s">
        <v>3211</v>
      </c>
      <c r="D124" s="279" t="n">
        <v>1113474</v>
      </c>
      <c r="E124" s="279" t="s">
        <v>2600</v>
      </c>
      <c r="F124" s="279" t="s">
        <v>2251</v>
      </c>
      <c r="G124" s="279" t="n">
        <v>238</v>
      </c>
      <c r="H124" s="279" t="n">
        <v>33</v>
      </c>
      <c r="I124" s="279" t="n">
        <v>7854</v>
      </c>
      <c r="J124" s="279" t="s">
        <v>3212</v>
      </c>
      <c r="K124" s="280" t="n">
        <v>44326</v>
      </c>
      <c r="L124" s="280" t="n">
        <v>44340</v>
      </c>
      <c r="M124" s="278" t="s">
        <v>3213</v>
      </c>
      <c r="N124" s="278" t="s">
        <v>236</v>
      </c>
      <c r="O124" s="279" t="s">
        <v>2605</v>
      </c>
      <c r="P124" s="278" t="s">
        <v>2792</v>
      </c>
      <c r="Q124" s="278" t="s">
        <v>3214</v>
      </c>
      <c r="R124" s="278" t="s">
        <v>3215</v>
      </c>
      <c r="S124" s="278" t="s">
        <v>201</v>
      </c>
      <c r="T124" s="278" t="s">
        <v>2806</v>
      </c>
      <c r="U124" s="278" t="s">
        <v>90</v>
      </c>
      <c r="V124" s="278" t="s">
        <v>2796</v>
      </c>
      <c r="W124" s="278" t="s">
        <v>110</v>
      </c>
      <c r="X124" s="278" t="s">
        <v>110</v>
      </c>
      <c r="Y124" s="278" t="s">
        <v>480</v>
      </c>
      <c r="Z124" s="279" t="n">
        <v>238</v>
      </c>
      <c r="AA124" s="279" t="n">
        <v>33</v>
      </c>
      <c r="AB124" s="279" t="n">
        <f aca="false">Z124*AA124</f>
        <v>7854</v>
      </c>
      <c r="AC124" s="279" t="s">
        <v>1562</v>
      </c>
      <c r="AD124" s="278" t="n">
        <v>6403999100</v>
      </c>
      <c r="AE124" s="279" t="n">
        <v>51.05</v>
      </c>
      <c r="AF124" s="279" t="n">
        <v>297.5</v>
      </c>
      <c r="AG124" s="279" t="n">
        <v>1640.5102</v>
      </c>
      <c r="AH124" s="279" t="s">
        <v>2545</v>
      </c>
      <c r="AI124" s="282" t="n">
        <v>44334</v>
      </c>
      <c r="AJ124" s="282" t="n">
        <v>44405</v>
      </c>
      <c r="AK124" s="282" t="n">
        <v>44400</v>
      </c>
      <c r="AL124" s="282" t="n">
        <v>44417</v>
      </c>
      <c r="AN124" s="0" t="s">
        <v>2544</v>
      </c>
    </row>
    <row r="125" customFormat="false" ht="58.15" hidden="true" customHeight="false" outlineLevel="0" collapsed="false">
      <c r="A125" s="277" t="n">
        <v>44287</v>
      </c>
      <c r="B125" s="278" t="n">
        <v>79520011</v>
      </c>
      <c r="C125" s="279" t="s">
        <v>3211</v>
      </c>
      <c r="D125" s="279" t="n">
        <v>1113474</v>
      </c>
      <c r="E125" s="279" t="s">
        <v>2600</v>
      </c>
      <c r="F125" s="279" t="s">
        <v>2623</v>
      </c>
      <c r="G125" s="279" t="n">
        <v>158</v>
      </c>
      <c r="H125" s="279" t="n">
        <v>33</v>
      </c>
      <c r="I125" s="279" t="n">
        <v>5214</v>
      </c>
      <c r="J125" s="279" t="s">
        <v>3212</v>
      </c>
      <c r="K125" s="280" t="n">
        <v>44326</v>
      </c>
      <c r="L125" s="280" t="n">
        <v>44340</v>
      </c>
      <c r="M125" s="278" t="s">
        <v>3213</v>
      </c>
      <c r="N125" s="278" t="s">
        <v>2624</v>
      </c>
      <c r="O125" s="279" t="s">
        <v>2605</v>
      </c>
      <c r="P125" s="278" t="s">
        <v>2792</v>
      </c>
      <c r="Q125" s="278" t="s">
        <v>3216</v>
      </c>
      <c r="R125" s="278" t="s">
        <v>3217</v>
      </c>
      <c r="S125" s="278" t="s">
        <v>201</v>
      </c>
      <c r="T125" s="278" t="s">
        <v>2806</v>
      </c>
      <c r="U125" s="278" t="s">
        <v>90</v>
      </c>
      <c r="V125" s="278" t="s">
        <v>2796</v>
      </c>
      <c r="W125" s="278" t="s">
        <v>110</v>
      </c>
      <c r="X125" s="278" t="s">
        <v>110</v>
      </c>
      <c r="Y125" s="278" t="s">
        <v>480</v>
      </c>
      <c r="Z125" s="279" t="n">
        <v>158</v>
      </c>
      <c r="AA125" s="279" t="n">
        <v>33</v>
      </c>
      <c r="AB125" s="279" t="n">
        <f aca="false">Z125*AA125</f>
        <v>5214</v>
      </c>
      <c r="AC125" s="279" t="s">
        <v>2665</v>
      </c>
      <c r="AD125" s="278" t="n">
        <v>6403999100</v>
      </c>
      <c r="AE125" s="279" t="n">
        <v>33.89</v>
      </c>
      <c r="AF125" s="279" t="n">
        <v>197.5</v>
      </c>
      <c r="AG125" s="279" t="n">
        <v>1089.0782</v>
      </c>
      <c r="AH125" s="279" t="s">
        <v>2545</v>
      </c>
      <c r="AI125" s="282" t="n">
        <v>44334</v>
      </c>
      <c r="AJ125" s="282" t="n">
        <v>44405</v>
      </c>
      <c r="AK125" s="282" t="n">
        <v>44400</v>
      </c>
      <c r="AL125" s="282" t="n">
        <v>44417</v>
      </c>
      <c r="AN125" s="0" t="s">
        <v>2544</v>
      </c>
    </row>
    <row r="126" customFormat="false" ht="69.6" hidden="true" customHeight="false" outlineLevel="0" collapsed="false">
      <c r="A126" s="277" t="n">
        <v>44287</v>
      </c>
      <c r="B126" s="278" t="n">
        <v>79520011</v>
      </c>
      <c r="C126" s="279" t="s">
        <v>3218</v>
      </c>
      <c r="D126" s="279" t="n">
        <v>1113475</v>
      </c>
      <c r="E126" s="279" t="s">
        <v>2600</v>
      </c>
      <c r="F126" s="279" t="s">
        <v>3219</v>
      </c>
      <c r="G126" s="279" t="n">
        <v>72</v>
      </c>
      <c r="H126" s="279" t="n">
        <v>31.5</v>
      </c>
      <c r="I126" s="279" t="n">
        <v>2268</v>
      </c>
      <c r="J126" s="279" t="s">
        <v>3220</v>
      </c>
      <c r="K126" s="280" t="n">
        <v>44326</v>
      </c>
      <c r="L126" s="280" t="n">
        <v>44340</v>
      </c>
      <c r="M126" s="278" t="s">
        <v>3221</v>
      </c>
      <c r="N126" s="278" t="s">
        <v>104</v>
      </c>
      <c r="O126" s="279" t="s">
        <v>2605</v>
      </c>
      <c r="P126" s="278" t="s">
        <v>2776</v>
      </c>
      <c r="Q126" s="278" t="s">
        <v>3222</v>
      </c>
      <c r="R126" s="278" t="s">
        <v>3223</v>
      </c>
      <c r="S126" s="278" t="s">
        <v>201</v>
      </c>
      <c r="T126" s="278" t="s">
        <v>2806</v>
      </c>
      <c r="U126" s="278" t="s">
        <v>90</v>
      </c>
      <c r="V126" s="278" t="s">
        <v>2780</v>
      </c>
      <c r="W126" s="278" t="s">
        <v>110</v>
      </c>
      <c r="X126" s="278" t="s">
        <v>110</v>
      </c>
      <c r="Y126" s="278" t="s">
        <v>480</v>
      </c>
      <c r="Z126" s="279" t="n">
        <v>72</v>
      </c>
      <c r="AA126" s="279" t="n">
        <v>31.5</v>
      </c>
      <c r="AB126" s="279" t="n">
        <f aca="false">Z126*AA126</f>
        <v>2268</v>
      </c>
      <c r="AC126" s="279" t="s">
        <v>207</v>
      </c>
      <c r="AD126" s="278" t="n">
        <v>6403999100</v>
      </c>
      <c r="AE126" s="279" t="n">
        <v>14.74</v>
      </c>
      <c r="AF126" s="279" t="n">
        <v>90</v>
      </c>
      <c r="AG126" s="279" t="n">
        <v>474.5484</v>
      </c>
      <c r="AH126" s="279" t="s">
        <v>2545</v>
      </c>
      <c r="AI126" s="282" t="n">
        <v>44334</v>
      </c>
      <c r="AJ126" s="282" t="n">
        <v>44405</v>
      </c>
      <c r="AK126" s="282" t="n">
        <v>44400</v>
      </c>
      <c r="AL126" s="282" t="n">
        <v>44417</v>
      </c>
      <c r="AN126" s="0" t="s">
        <v>2544</v>
      </c>
    </row>
    <row r="127" customFormat="false" ht="103.9" hidden="true" customHeight="false" outlineLevel="0" collapsed="false">
      <c r="A127" s="277" t="n">
        <v>44287</v>
      </c>
      <c r="B127" s="278" t="n">
        <v>79520011</v>
      </c>
      <c r="C127" s="279" t="s">
        <v>3224</v>
      </c>
      <c r="D127" s="279" t="n">
        <v>1119820</v>
      </c>
      <c r="E127" s="279" t="s">
        <v>2600</v>
      </c>
      <c r="F127" s="279" t="s">
        <v>3225</v>
      </c>
      <c r="G127" s="279" t="n">
        <v>104</v>
      </c>
      <c r="H127" s="279" t="n">
        <v>40.5</v>
      </c>
      <c r="I127" s="279" t="n">
        <v>4212</v>
      </c>
      <c r="J127" s="279" t="s">
        <v>3226</v>
      </c>
      <c r="K127" s="280" t="n">
        <v>44326</v>
      </c>
      <c r="L127" s="280" t="n">
        <v>44340</v>
      </c>
      <c r="M127" s="278" t="s">
        <v>3227</v>
      </c>
      <c r="N127" s="278" t="s">
        <v>3228</v>
      </c>
      <c r="O127" s="279" t="s">
        <v>2605</v>
      </c>
      <c r="P127" s="278" t="s">
        <v>2792</v>
      </c>
      <c r="Q127" s="278" t="s">
        <v>3229</v>
      </c>
      <c r="R127" s="278" t="s">
        <v>3230</v>
      </c>
      <c r="S127" s="278" t="s">
        <v>975</v>
      </c>
      <c r="T127" s="278" t="s">
        <v>2644</v>
      </c>
      <c r="U127" s="278" t="s">
        <v>90</v>
      </c>
      <c r="V127" s="278" t="s">
        <v>2796</v>
      </c>
      <c r="W127" s="278" t="s">
        <v>3231</v>
      </c>
      <c r="X127" s="278" t="s">
        <v>3232</v>
      </c>
      <c r="Y127" s="278" t="s">
        <v>3233</v>
      </c>
      <c r="Z127" s="279" t="n">
        <v>104</v>
      </c>
      <c r="AA127" s="279" t="n">
        <v>40.5</v>
      </c>
      <c r="AB127" s="279" t="n">
        <f aca="false">Z127*AA127</f>
        <v>4212</v>
      </c>
      <c r="AC127" s="279" t="s">
        <v>898</v>
      </c>
      <c r="AD127" s="278" t="n">
        <v>6403999100</v>
      </c>
      <c r="AE127" s="279" t="n">
        <v>27.38</v>
      </c>
      <c r="AF127" s="279" t="n">
        <v>130</v>
      </c>
      <c r="AG127" s="279" t="n">
        <v>873.8756</v>
      </c>
      <c r="AH127" s="279" t="s">
        <v>2545</v>
      </c>
      <c r="AI127" s="282" t="n">
        <v>44334</v>
      </c>
      <c r="AJ127" s="282" t="n">
        <v>44405</v>
      </c>
      <c r="AK127" s="282" t="n">
        <v>44400</v>
      </c>
      <c r="AL127" s="282" t="n">
        <v>44417</v>
      </c>
      <c r="AN127" s="0" t="s">
        <v>2544</v>
      </c>
    </row>
    <row r="128" customFormat="false" ht="172.15" hidden="true" customHeight="false" outlineLevel="0" collapsed="false">
      <c r="A128" s="277" t="n">
        <v>44287</v>
      </c>
      <c r="B128" s="278" t="n">
        <v>79520011</v>
      </c>
      <c r="C128" s="279" t="s">
        <v>3234</v>
      </c>
      <c r="D128" s="279" t="n">
        <v>1121572</v>
      </c>
      <c r="E128" s="279" t="s">
        <v>2600</v>
      </c>
      <c r="F128" s="279" t="s">
        <v>3235</v>
      </c>
      <c r="G128" s="279" t="n">
        <v>95</v>
      </c>
      <c r="H128" s="279" t="n">
        <v>29.5</v>
      </c>
      <c r="I128" s="279" t="n">
        <v>2802.5</v>
      </c>
      <c r="J128" s="279" t="s">
        <v>3236</v>
      </c>
      <c r="K128" s="280" t="n">
        <v>44326</v>
      </c>
      <c r="L128" s="280" t="n">
        <v>44340</v>
      </c>
      <c r="M128" s="278" t="s">
        <v>3237</v>
      </c>
      <c r="N128" s="278" t="s">
        <v>3238</v>
      </c>
      <c r="O128" s="279" t="s">
        <v>2605</v>
      </c>
      <c r="P128" s="278" t="s">
        <v>2776</v>
      </c>
      <c r="Q128" s="278" t="s">
        <v>3239</v>
      </c>
      <c r="R128" s="278" t="s">
        <v>3240</v>
      </c>
      <c r="S128" s="278" t="s">
        <v>201</v>
      </c>
      <c r="T128" s="278" t="s">
        <v>2644</v>
      </c>
      <c r="U128" s="278" t="s">
        <v>90</v>
      </c>
      <c r="V128" s="278" t="s">
        <v>2780</v>
      </c>
      <c r="W128" s="278" t="s">
        <v>3241</v>
      </c>
      <c r="X128" s="278" t="s">
        <v>3242</v>
      </c>
      <c r="Y128" s="278" t="s">
        <v>89</v>
      </c>
      <c r="Z128" s="279" t="n">
        <v>95</v>
      </c>
      <c r="AA128" s="279" t="n">
        <v>29.5</v>
      </c>
      <c r="AB128" s="279" t="n">
        <f aca="false">Z128*AA128</f>
        <v>2802.5</v>
      </c>
      <c r="AC128" s="279" t="s">
        <v>1562</v>
      </c>
      <c r="AD128" s="278" t="n">
        <v>6403999100</v>
      </c>
      <c r="AE128" s="279" t="n">
        <v>18.22</v>
      </c>
      <c r="AF128" s="279" t="n">
        <v>118.75</v>
      </c>
      <c r="AG128" s="279" t="n">
        <v>587.89325</v>
      </c>
      <c r="AH128" s="279" t="s">
        <v>2545</v>
      </c>
      <c r="AI128" s="282" t="n">
        <v>44334</v>
      </c>
      <c r="AJ128" s="282" t="n">
        <v>44405</v>
      </c>
      <c r="AK128" s="282" t="n">
        <v>44400</v>
      </c>
      <c r="AL128" s="282" t="n">
        <v>44417</v>
      </c>
      <c r="AN128" s="0" t="s">
        <v>2544</v>
      </c>
    </row>
    <row r="129" customFormat="false" ht="46.9" hidden="true" customHeight="false" outlineLevel="0" collapsed="false">
      <c r="A129" s="277" t="n">
        <v>44287</v>
      </c>
      <c r="B129" s="278" t="n">
        <v>79520011</v>
      </c>
      <c r="C129" s="279" t="s">
        <v>2733</v>
      </c>
      <c r="D129" s="279" t="n">
        <v>3236</v>
      </c>
      <c r="E129" s="279" t="s">
        <v>2600</v>
      </c>
      <c r="F129" s="279" t="s">
        <v>2601</v>
      </c>
      <c r="G129" s="279" t="n">
        <v>144</v>
      </c>
      <c r="H129" s="279" t="n">
        <v>33</v>
      </c>
      <c r="I129" s="279" t="n">
        <v>4752</v>
      </c>
      <c r="J129" s="279" t="s">
        <v>3243</v>
      </c>
      <c r="K129" s="280" t="n">
        <v>44326</v>
      </c>
      <c r="L129" s="280" t="n">
        <v>44340</v>
      </c>
      <c r="M129" s="278" t="s">
        <v>2735</v>
      </c>
      <c r="N129" s="278" t="s">
        <v>2604</v>
      </c>
      <c r="O129" s="279" t="s">
        <v>2605</v>
      </c>
      <c r="P129" s="278" t="s">
        <v>2616</v>
      </c>
      <c r="Q129" s="278" t="s">
        <v>3244</v>
      </c>
      <c r="R129" s="278" t="s">
        <v>3245</v>
      </c>
      <c r="S129" s="278" t="s">
        <v>975</v>
      </c>
      <c r="T129" s="278" t="s">
        <v>2644</v>
      </c>
      <c r="U129" s="278" t="s">
        <v>90</v>
      </c>
      <c r="V129" s="278" t="s">
        <v>2620</v>
      </c>
      <c r="W129" s="278" t="s">
        <v>110</v>
      </c>
      <c r="X129" s="278" t="s">
        <v>2621</v>
      </c>
      <c r="Y129" s="278" t="s">
        <v>480</v>
      </c>
      <c r="Z129" s="279" t="n">
        <v>144</v>
      </c>
      <c r="AA129" s="279" t="n">
        <v>33</v>
      </c>
      <c r="AB129" s="279" t="n">
        <f aca="false">Z129*AA129</f>
        <v>4752</v>
      </c>
      <c r="AC129" s="279" t="s">
        <v>2738</v>
      </c>
      <c r="AD129" s="278" t="n">
        <v>6403999100</v>
      </c>
      <c r="AE129" s="279" t="n">
        <v>30.89</v>
      </c>
      <c r="AF129" s="279" t="n">
        <v>180</v>
      </c>
      <c r="AG129" s="279" t="n">
        <v>992.5776</v>
      </c>
      <c r="AH129" s="279" t="s">
        <v>2547</v>
      </c>
      <c r="AI129" s="282" t="n">
        <v>44334</v>
      </c>
      <c r="AJ129" s="282" t="n">
        <v>44386</v>
      </c>
      <c r="AK129" s="282" t="n">
        <v>44400</v>
      </c>
      <c r="AL129" s="282" t="n">
        <v>44412</v>
      </c>
      <c r="AN129" s="0" t="s">
        <v>2544</v>
      </c>
    </row>
    <row r="130" customFormat="false" ht="69.6" hidden="true" customHeight="false" outlineLevel="0" collapsed="false">
      <c r="A130" s="277" t="n">
        <v>44287</v>
      </c>
      <c r="B130" s="278" t="n">
        <v>79520011</v>
      </c>
      <c r="C130" s="279" t="s">
        <v>3246</v>
      </c>
      <c r="D130" s="279" t="n">
        <v>5800</v>
      </c>
      <c r="E130" s="279" t="s">
        <v>2600</v>
      </c>
      <c r="F130" s="279" t="s">
        <v>2251</v>
      </c>
      <c r="G130" s="279" t="n">
        <v>893</v>
      </c>
      <c r="H130" s="279" t="n">
        <v>55</v>
      </c>
      <c r="I130" s="279" t="n">
        <v>49115</v>
      </c>
      <c r="J130" s="279" t="s">
        <v>3247</v>
      </c>
      <c r="K130" s="280" t="n">
        <v>44326</v>
      </c>
      <c r="L130" s="280" t="n">
        <v>44340</v>
      </c>
      <c r="M130" s="278" t="s">
        <v>3248</v>
      </c>
      <c r="N130" s="278" t="s">
        <v>236</v>
      </c>
      <c r="O130" s="279" t="s">
        <v>2696</v>
      </c>
      <c r="P130" s="278" t="s">
        <v>2697</v>
      </c>
      <c r="Q130" s="278" t="s">
        <v>3249</v>
      </c>
      <c r="R130" s="278" t="s">
        <v>3250</v>
      </c>
      <c r="S130" s="278" t="s">
        <v>975</v>
      </c>
      <c r="T130" s="278" t="s">
        <v>2609</v>
      </c>
      <c r="U130" s="278" t="s">
        <v>976</v>
      </c>
      <c r="V130" s="278" t="s">
        <v>2700</v>
      </c>
      <c r="W130" s="278" t="s">
        <v>110</v>
      </c>
      <c r="X130" s="278" t="s">
        <v>2969</v>
      </c>
      <c r="Y130" s="278" t="s">
        <v>480</v>
      </c>
      <c r="Z130" s="279" t="n">
        <v>893</v>
      </c>
      <c r="AA130" s="279" t="n">
        <v>55</v>
      </c>
      <c r="AB130" s="279" t="n">
        <f aca="false">Z130*AA130</f>
        <v>49115</v>
      </c>
      <c r="AC130" s="279" t="s">
        <v>2868</v>
      </c>
      <c r="AD130" s="278" t="n">
        <v>6403911600</v>
      </c>
      <c r="AE130" s="279" t="n">
        <v>319.25</v>
      </c>
      <c r="AF130" s="279" t="n">
        <v>1116.25</v>
      </c>
      <c r="AG130" s="279" t="n">
        <v>10110.1</v>
      </c>
      <c r="AH130" s="279" t="s">
        <v>2551</v>
      </c>
      <c r="AI130" s="282" t="n">
        <v>44358</v>
      </c>
      <c r="AJ130" s="282" t="n">
        <v>44399</v>
      </c>
      <c r="AK130" s="282" t="n">
        <v>44405</v>
      </c>
      <c r="AL130" s="282" t="n">
        <v>44428</v>
      </c>
      <c r="AM130" s="0" t="s">
        <v>2550</v>
      </c>
      <c r="AN130" s="0" t="s">
        <v>2549</v>
      </c>
    </row>
    <row r="131" customFormat="false" ht="92.45" hidden="true" customHeight="false" outlineLevel="0" collapsed="false">
      <c r="A131" s="277" t="n">
        <v>44287</v>
      </c>
      <c r="B131" s="278" t="n">
        <v>79520011</v>
      </c>
      <c r="C131" s="279" t="s">
        <v>2950</v>
      </c>
      <c r="D131" s="279" t="n">
        <v>5950</v>
      </c>
      <c r="E131" s="279" t="s">
        <v>2600</v>
      </c>
      <c r="F131" s="279" t="s">
        <v>2251</v>
      </c>
      <c r="G131" s="279" t="n">
        <v>187</v>
      </c>
      <c r="H131" s="279" t="n">
        <v>27</v>
      </c>
      <c r="I131" s="279" t="n">
        <v>5049</v>
      </c>
      <c r="J131" s="279" t="s">
        <v>3251</v>
      </c>
      <c r="K131" s="280" t="n">
        <v>44326</v>
      </c>
      <c r="L131" s="280" t="n">
        <v>44340</v>
      </c>
      <c r="M131" s="278" t="s">
        <v>2952</v>
      </c>
      <c r="N131" s="278" t="s">
        <v>236</v>
      </c>
      <c r="O131" s="279" t="s">
        <v>2605</v>
      </c>
      <c r="P131" s="278" t="s">
        <v>2776</v>
      </c>
      <c r="Q131" s="278" t="s">
        <v>3252</v>
      </c>
      <c r="R131" s="278" t="s">
        <v>3253</v>
      </c>
      <c r="S131" s="278" t="s">
        <v>975</v>
      </c>
      <c r="T131" s="278" t="s">
        <v>2644</v>
      </c>
      <c r="U131" s="278" t="s">
        <v>90</v>
      </c>
      <c r="V131" s="278" t="s">
        <v>2780</v>
      </c>
      <c r="W131" s="278" t="s">
        <v>110</v>
      </c>
      <c r="X131" s="278" t="s">
        <v>2955</v>
      </c>
      <c r="Y131" s="278" t="s">
        <v>480</v>
      </c>
      <c r="Z131" s="279" t="n">
        <v>187</v>
      </c>
      <c r="AA131" s="279" t="n">
        <v>27</v>
      </c>
      <c r="AB131" s="279" t="n">
        <f aca="false">Z131*AA131</f>
        <v>5049</v>
      </c>
      <c r="AC131" s="279" t="s">
        <v>2956</v>
      </c>
      <c r="AD131" s="278" t="n">
        <v>6403999600</v>
      </c>
      <c r="AE131" s="279" t="n">
        <v>32.82</v>
      </c>
      <c r="AF131" s="279" t="n">
        <v>233.75</v>
      </c>
      <c r="AG131" s="279" t="n">
        <v>1063.1137</v>
      </c>
      <c r="AH131" s="279" t="s">
        <v>2545</v>
      </c>
      <c r="AI131" s="282" t="n">
        <v>44334</v>
      </c>
      <c r="AJ131" s="282" t="n">
        <v>44405</v>
      </c>
      <c r="AK131" s="282" t="n">
        <v>44400</v>
      </c>
      <c r="AL131" s="282" t="n">
        <v>44417</v>
      </c>
      <c r="AN131" s="0" t="s">
        <v>2544</v>
      </c>
    </row>
    <row r="132" customFormat="false" ht="103.9" hidden="true" customHeight="false" outlineLevel="0" collapsed="false">
      <c r="A132" s="277" t="n">
        <v>44312</v>
      </c>
      <c r="B132" s="278" t="n">
        <v>80706050</v>
      </c>
      <c r="C132" s="279" t="s">
        <v>3254</v>
      </c>
      <c r="D132" s="279" t="s">
        <v>3255</v>
      </c>
      <c r="E132" s="279" t="s">
        <v>2600</v>
      </c>
      <c r="F132" s="279" t="s">
        <v>3256</v>
      </c>
      <c r="G132" s="279" t="n">
        <v>86</v>
      </c>
      <c r="H132" s="279" t="n">
        <v>39.5</v>
      </c>
      <c r="I132" s="279" t="n">
        <v>3397</v>
      </c>
      <c r="J132" s="279" t="s">
        <v>3257</v>
      </c>
      <c r="K132" s="280" t="n">
        <v>44394</v>
      </c>
      <c r="L132" s="280" t="n">
        <v>44408</v>
      </c>
      <c r="M132" s="278" t="s">
        <v>3258</v>
      </c>
      <c r="N132" s="278" t="s">
        <v>3259</v>
      </c>
      <c r="O132" s="279" t="s">
        <v>2605</v>
      </c>
      <c r="P132" s="278" t="s">
        <v>2776</v>
      </c>
      <c r="Q132" s="278" t="s">
        <v>3260</v>
      </c>
      <c r="R132" s="278" t="s">
        <v>3261</v>
      </c>
      <c r="S132" s="278" t="s">
        <v>133</v>
      </c>
      <c r="T132" s="278" t="s">
        <v>2609</v>
      </c>
      <c r="U132" s="278" t="s">
        <v>90</v>
      </c>
      <c r="V132" s="278" t="s">
        <v>2780</v>
      </c>
      <c r="W132" s="278" t="s">
        <v>3262</v>
      </c>
      <c r="X132" s="278" t="s">
        <v>2835</v>
      </c>
      <c r="Y132" s="278" t="s">
        <v>1543</v>
      </c>
      <c r="Z132" s="279" t="n">
        <v>86</v>
      </c>
      <c r="AA132" s="279" t="n">
        <v>39.5</v>
      </c>
      <c r="AB132" s="279" t="n">
        <f aca="false">Z132*AA132</f>
        <v>3397</v>
      </c>
      <c r="AC132" s="279" t="s">
        <v>3152</v>
      </c>
      <c r="AD132" s="278" t="n">
        <v>6402919000</v>
      </c>
      <c r="AE132" s="279" t="n">
        <v>22.08</v>
      </c>
      <c r="AF132" s="279" t="n">
        <v>29.24</v>
      </c>
      <c r="AG132" s="279" t="n">
        <v>344.83205</v>
      </c>
      <c r="AH132" s="279" t="s">
        <v>2570</v>
      </c>
      <c r="AI132" s="282" t="n">
        <v>44416</v>
      </c>
      <c r="AJ132" s="282" t="n">
        <v>44463</v>
      </c>
      <c r="AK132" s="282" t="n">
        <v>44491</v>
      </c>
      <c r="AL132" s="282" t="n">
        <v>44464</v>
      </c>
      <c r="AM132" s="0" t="s">
        <v>2541</v>
      </c>
      <c r="AN132" s="0" t="s">
        <v>2544</v>
      </c>
    </row>
    <row r="133" customFormat="false" ht="46.9" hidden="true" customHeight="false" outlineLevel="0" collapsed="false">
      <c r="A133" s="277" t="n">
        <v>44312</v>
      </c>
      <c r="B133" s="278" t="n">
        <v>80706050</v>
      </c>
      <c r="C133" s="279" t="s">
        <v>2647</v>
      </c>
      <c r="D133" s="279" t="n">
        <v>1113190</v>
      </c>
      <c r="E133" s="279" t="s">
        <v>2600</v>
      </c>
      <c r="F133" s="279" t="s">
        <v>3256</v>
      </c>
      <c r="G133" s="279" t="n">
        <v>602</v>
      </c>
      <c r="H133" s="279" t="n">
        <v>41</v>
      </c>
      <c r="I133" s="279" t="n">
        <v>24682</v>
      </c>
      <c r="J133" s="279" t="s">
        <v>3263</v>
      </c>
      <c r="K133" s="280" t="n">
        <v>44429</v>
      </c>
      <c r="L133" s="280" t="n">
        <v>44443</v>
      </c>
      <c r="M133" s="278" t="s">
        <v>2649</v>
      </c>
      <c r="N133" s="278" t="s">
        <v>3259</v>
      </c>
      <c r="O133" s="279" t="s">
        <v>2605</v>
      </c>
      <c r="P133" s="278" t="s">
        <v>2606</v>
      </c>
      <c r="Q133" s="278" t="s">
        <v>3264</v>
      </c>
      <c r="R133" s="278" t="s">
        <v>3265</v>
      </c>
      <c r="S133" s="278" t="s">
        <v>201</v>
      </c>
      <c r="T133" s="278" t="s">
        <v>2609</v>
      </c>
      <c r="U133" s="278" t="s">
        <v>90</v>
      </c>
      <c r="V133" s="278" t="s">
        <v>2610</v>
      </c>
      <c r="W133" s="278" t="s">
        <v>3262</v>
      </c>
      <c r="X133" s="278" t="s">
        <v>1107</v>
      </c>
      <c r="Y133" s="278" t="s">
        <v>1543</v>
      </c>
      <c r="Z133" s="279" t="n">
        <v>602</v>
      </c>
      <c r="AA133" s="279" t="n">
        <v>41</v>
      </c>
      <c r="AB133" s="279" t="n">
        <f aca="false">Z133*AA133</f>
        <v>24682</v>
      </c>
      <c r="AC133" s="279" t="s">
        <v>2665</v>
      </c>
      <c r="AD133" s="278" t="n">
        <v>6402919000</v>
      </c>
      <c r="AE133" s="279" t="n">
        <v>160.43</v>
      </c>
      <c r="AF133" s="279" t="n">
        <v>204.68</v>
      </c>
      <c r="AG133" s="279" t="n">
        <v>5009.4226</v>
      </c>
      <c r="AH133" s="279" t="s">
        <v>2575</v>
      </c>
      <c r="AI133" s="282" t="n">
        <v>44445</v>
      </c>
      <c r="AJ133" s="282" t="n">
        <v>44459</v>
      </c>
      <c r="AK133" s="282" t="n">
        <v>44520</v>
      </c>
      <c r="AL133" s="282" t="n">
        <v>44500</v>
      </c>
      <c r="AM133" s="0" t="s">
        <v>2541</v>
      </c>
      <c r="AN133" s="0" t="s">
        <v>2544</v>
      </c>
    </row>
    <row r="134" customFormat="false" ht="103.9" hidden="true" customHeight="false" outlineLevel="0" collapsed="false">
      <c r="A134" s="277" t="n">
        <v>44312</v>
      </c>
      <c r="B134" s="278" t="n">
        <v>80706050</v>
      </c>
      <c r="C134" s="279" t="s">
        <v>3266</v>
      </c>
      <c r="D134" s="279" t="n">
        <v>1120728</v>
      </c>
      <c r="E134" s="279" t="s">
        <v>2600</v>
      </c>
      <c r="F134" s="279" t="s">
        <v>2251</v>
      </c>
      <c r="G134" s="279" t="n">
        <v>431</v>
      </c>
      <c r="H134" s="279" t="n">
        <v>39</v>
      </c>
      <c r="I134" s="279" t="n">
        <v>16809</v>
      </c>
      <c r="J134" s="279" t="s">
        <v>3267</v>
      </c>
      <c r="K134" s="280" t="n">
        <v>44394</v>
      </c>
      <c r="L134" s="280" t="n">
        <v>44408</v>
      </c>
      <c r="M134" s="278" t="s">
        <v>3268</v>
      </c>
      <c r="N134" s="278" t="s">
        <v>236</v>
      </c>
      <c r="O134" s="279" t="s">
        <v>2605</v>
      </c>
      <c r="P134" s="278" t="s">
        <v>2792</v>
      </c>
      <c r="Q134" s="278" t="s">
        <v>3269</v>
      </c>
      <c r="R134" s="278" t="s">
        <v>3270</v>
      </c>
      <c r="S134" s="278" t="s">
        <v>201</v>
      </c>
      <c r="T134" s="278" t="s">
        <v>2609</v>
      </c>
      <c r="U134" s="278" t="s">
        <v>90</v>
      </c>
      <c r="V134" s="278" t="s">
        <v>2796</v>
      </c>
      <c r="W134" s="278" t="s">
        <v>243</v>
      </c>
      <c r="X134" s="278" t="s">
        <v>2877</v>
      </c>
      <c r="Y134" s="278" t="s">
        <v>1543</v>
      </c>
      <c r="Z134" s="279" t="n">
        <v>431</v>
      </c>
      <c r="AA134" s="279" t="n">
        <v>39</v>
      </c>
      <c r="AB134" s="279" t="n">
        <f aca="false">Z134*AA134</f>
        <v>16809</v>
      </c>
      <c r="AC134" s="279" t="s">
        <v>1562</v>
      </c>
      <c r="AD134" s="278" t="n">
        <v>6403911800</v>
      </c>
      <c r="AE134" s="279" t="n">
        <v>109.26</v>
      </c>
      <c r="AF134" s="279" t="n">
        <v>538.75</v>
      </c>
      <c r="AG134" s="279" t="n">
        <v>3491.4017</v>
      </c>
      <c r="AH134" s="279" t="s">
        <v>2570</v>
      </c>
      <c r="AI134" s="282" t="n">
        <v>44416</v>
      </c>
      <c r="AJ134" s="282" t="n">
        <v>44463</v>
      </c>
      <c r="AK134" s="282" t="n">
        <v>44491</v>
      </c>
      <c r="AL134" s="282" t="n">
        <v>44464</v>
      </c>
      <c r="AM134" s="0" t="s">
        <v>2541</v>
      </c>
      <c r="AN134" s="0" t="s">
        <v>2544</v>
      </c>
    </row>
    <row r="135" customFormat="false" ht="103.9" hidden="true" customHeight="false" outlineLevel="0" collapsed="false">
      <c r="A135" s="277" t="n">
        <v>44312</v>
      </c>
      <c r="B135" s="278" t="n">
        <v>80706050</v>
      </c>
      <c r="C135" s="279" t="s">
        <v>3266</v>
      </c>
      <c r="D135" s="279" t="n">
        <v>1120728</v>
      </c>
      <c r="E135" s="279" t="s">
        <v>2600</v>
      </c>
      <c r="F135" s="279" t="s">
        <v>2601</v>
      </c>
      <c r="G135" s="279" t="n">
        <v>183</v>
      </c>
      <c r="H135" s="279" t="n">
        <v>39</v>
      </c>
      <c r="I135" s="279" t="n">
        <v>7137</v>
      </c>
      <c r="J135" s="279" t="s">
        <v>3267</v>
      </c>
      <c r="K135" s="280" t="n">
        <v>44394</v>
      </c>
      <c r="L135" s="280" t="n">
        <v>44408</v>
      </c>
      <c r="M135" s="278" t="s">
        <v>3268</v>
      </c>
      <c r="N135" s="278" t="s">
        <v>2604</v>
      </c>
      <c r="O135" s="279" t="s">
        <v>2605</v>
      </c>
      <c r="P135" s="278" t="s">
        <v>2792</v>
      </c>
      <c r="Q135" s="278" t="s">
        <v>3271</v>
      </c>
      <c r="R135" s="278" t="s">
        <v>3272</v>
      </c>
      <c r="S135" s="278" t="s">
        <v>201</v>
      </c>
      <c r="T135" s="278" t="s">
        <v>2609</v>
      </c>
      <c r="U135" s="278" t="s">
        <v>90</v>
      </c>
      <c r="V135" s="278" t="s">
        <v>2796</v>
      </c>
      <c r="W135" s="278" t="s">
        <v>243</v>
      </c>
      <c r="X135" s="278" t="s">
        <v>2877</v>
      </c>
      <c r="Y135" s="278" t="s">
        <v>1543</v>
      </c>
      <c r="Z135" s="279" t="n">
        <v>183</v>
      </c>
      <c r="AA135" s="279" t="n">
        <v>39</v>
      </c>
      <c r="AB135" s="279" t="n">
        <f aca="false">Z135*AA135</f>
        <v>7137</v>
      </c>
      <c r="AC135" s="279" t="s">
        <v>1562</v>
      </c>
      <c r="AD135" s="278" t="n">
        <v>6403911800</v>
      </c>
      <c r="AE135" s="279" t="n">
        <v>46.39</v>
      </c>
      <c r="AF135" s="279" t="n">
        <v>228.75</v>
      </c>
      <c r="AG135" s="279" t="n">
        <v>1482.4281</v>
      </c>
      <c r="AH135" s="279" t="s">
        <v>2570</v>
      </c>
      <c r="AI135" s="282" t="n">
        <v>44416</v>
      </c>
      <c r="AJ135" s="282" t="n">
        <v>44463</v>
      </c>
      <c r="AK135" s="282" t="n">
        <v>44491</v>
      </c>
      <c r="AL135" s="282" t="n">
        <v>44464</v>
      </c>
      <c r="AM135" s="0" t="s">
        <v>2541</v>
      </c>
      <c r="AN135" s="0" t="s">
        <v>2544</v>
      </c>
    </row>
    <row r="136" customFormat="false" ht="103.9" hidden="true" customHeight="false" outlineLevel="0" collapsed="false">
      <c r="A136" s="277" t="n">
        <v>44312</v>
      </c>
      <c r="B136" s="278" t="n">
        <v>80706050</v>
      </c>
      <c r="C136" s="279" t="s">
        <v>3266</v>
      </c>
      <c r="D136" s="279" t="n">
        <v>1120728</v>
      </c>
      <c r="E136" s="279" t="s">
        <v>2600</v>
      </c>
      <c r="F136" s="279" t="s">
        <v>2623</v>
      </c>
      <c r="G136" s="279" t="n">
        <v>361</v>
      </c>
      <c r="H136" s="279" t="n">
        <v>39</v>
      </c>
      <c r="I136" s="279" t="n">
        <v>14079</v>
      </c>
      <c r="J136" s="279" t="s">
        <v>3267</v>
      </c>
      <c r="K136" s="280" t="n">
        <v>44394</v>
      </c>
      <c r="L136" s="280" t="n">
        <v>44408</v>
      </c>
      <c r="M136" s="278" t="s">
        <v>3268</v>
      </c>
      <c r="N136" s="278" t="s">
        <v>2624</v>
      </c>
      <c r="O136" s="279" t="s">
        <v>2605</v>
      </c>
      <c r="P136" s="278" t="s">
        <v>2792</v>
      </c>
      <c r="Q136" s="278" t="s">
        <v>3273</v>
      </c>
      <c r="R136" s="278" t="s">
        <v>3274</v>
      </c>
      <c r="S136" s="278" t="s">
        <v>201</v>
      </c>
      <c r="T136" s="278" t="s">
        <v>2609</v>
      </c>
      <c r="U136" s="278" t="s">
        <v>90</v>
      </c>
      <c r="V136" s="278" t="s">
        <v>2796</v>
      </c>
      <c r="W136" s="278" t="s">
        <v>243</v>
      </c>
      <c r="X136" s="278" t="s">
        <v>2877</v>
      </c>
      <c r="Y136" s="278" t="s">
        <v>1543</v>
      </c>
      <c r="Z136" s="279" t="n">
        <v>361</v>
      </c>
      <c r="AA136" s="279" t="n">
        <v>39</v>
      </c>
      <c r="AB136" s="279" t="n">
        <f aca="false">Z136*AA136</f>
        <v>14079</v>
      </c>
      <c r="AC136" s="279" t="s">
        <v>1562</v>
      </c>
      <c r="AD136" s="278" t="n">
        <v>6403911800</v>
      </c>
      <c r="AE136" s="279" t="n">
        <v>91.51</v>
      </c>
      <c r="AF136" s="279" t="n">
        <v>451.25</v>
      </c>
      <c r="AG136" s="279" t="n">
        <v>2924.3527</v>
      </c>
      <c r="AH136" s="279" t="s">
        <v>2570</v>
      </c>
      <c r="AI136" s="282" t="n">
        <v>44416</v>
      </c>
      <c r="AJ136" s="282" t="n">
        <v>44463</v>
      </c>
      <c r="AK136" s="282" t="n">
        <v>44491</v>
      </c>
      <c r="AL136" s="282" t="n">
        <v>44464</v>
      </c>
      <c r="AM136" s="0" t="s">
        <v>2541</v>
      </c>
      <c r="AN136" s="0" t="s">
        <v>2544</v>
      </c>
    </row>
    <row r="137" customFormat="false" ht="103.9" hidden="true" customHeight="false" outlineLevel="0" collapsed="false">
      <c r="A137" s="277" t="n">
        <v>44312</v>
      </c>
      <c r="B137" s="278" t="n">
        <v>80706050</v>
      </c>
      <c r="C137" s="279" t="s">
        <v>3266</v>
      </c>
      <c r="D137" s="279" t="n">
        <v>1120728</v>
      </c>
      <c r="E137" s="279" t="s">
        <v>2600</v>
      </c>
      <c r="F137" s="279" t="s">
        <v>3017</v>
      </c>
      <c r="G137" s="279" t="n">
        <v>72</v>
      </c>
      <c r="H137" s="279" t="n">
        <v>42.5</v>
      </c>
      <c r="I137" s="279" t="n">
        <v>3060</v>
      </c>
      <c r="J137" s="279" t="s">
        <v>3267</v>
      </c>
      <c r="K137" s="280" t="n">
        <v>44394</v>
      </c>
      <c r="L137" s="280" t="n">
        <v>44408</v>
      </c>
      <c r="M137" s="278" t="s">
        <v>3268</v>
      </c>
      <c r="N137" s="278" t="s">
        <v>3018</v>
      </c>
      <c r="O137" s="279" t="s">
        <v>2605</v>
      </c>
      <c r="P137" s="278" t="s">
        <v>2792</v>
      </c>
      <c r="Q137" s="278" t="s">
        <v>3275</v>
      </c>
      <c r="R137" s="278" t="s">
        <v>3276</v>
      </c>
      <c r="S137" s="278" t="s">
        <v>201</v>
      </c>
      <c r="T137" s="278" t="s">
        <v>2609</v>
      </c>
      <c r="U137" s="278" t="s">
        <v>90</v>
      </c>
      <c r="V137" s="278" t="s">
        <v>2796</v>
      </c>
      <c r="W137" s="278" t="s">
        <v>243</v>
      </c>
      <c r="X137" s="278" t="s">
        <v>2877</v>
      </c>
      <c r="Y137" s="278" t="s">
        <v>1543</v>
      </c>
      <c r="Z137" s="279" t="n">
        <v>72</v>
      </c>
      <c r="AA137" s="279" t="n">
        <v>42.5</v>
      </c>
      <c r="AB137" s="279" t="n">
        <f aca="false">Z137*AA137</f>
        <v>3060</v>
      </c>
      <c r="AC137" s="279" t="s">
        <v>207</v>
      </c>
      <c r="AD137" s="278" t="n">
        <v>6403911800</v>
      </c>
      <c r="AE137" s="279" t="n">
        <v>19.89</v>
      </c>
      <c r="AF137" s="279" t="n">
        <v>90</v>
      </c>
      <c r="AG137" s="279" t="n">
        <v>633.978</v>
      </c>
      <c r="AH137" s="279" t="s">
        <v>2570</v>
      </c>
      <c r="AI137" s="282" t="n">
        <v>44416</v>
      </c>
      <c r="AJ137" s="282" t="n">
        <v>44463</v>
      </c>
      <c r="AK137" s="282" t="n">
        <v>44491</v>
      </c>
      <c r="AL137" s="282" t="n">
        <v>44464</v>
      </c>
      <c r="AM137" s="0" t="s">
        <v>2541</v>
      </c>
      <c r="AN137" s="0" t="s">
        <v>2544</v>
      </c>
    </row>
    <row r="138" customFormat="false" ht="46.9" hidden="true" customHeight="false" outlineLevel="0" collapsed="false">
      <c r="A138" s="277" t="n">
        <v>44312</v>
      </c>
      <c r="B138" s="278" t="n">
        <v>80706050</v>
      </c>
      <c r="C138" s="279" t="s">
        <v>3277</v>
      </c>
      <c r="D138" s="279" t="n">
        <v>1120851</v>
      </c>
      <c r="E138" s="279" t="s">
        <v>2600</v>
      </c>
      <c r="F138" s="279" t="s">
        <v>3278</v>
      </c>
      <c r="G138" s="279" t="n">
        <v>1142</v>
      </c>
      <c r="H138" s="279" t="n">
        <v>40</v>
      </c>
      <c r="I138" s="279" t="n">
        <v>45680</v>
      </c>
      <c r="J138" s="279" t="s">
        <v>3279</v>
      </c>
      <c r="K138" s="280" t="n">
        <v>44429</v>
      </c>
      <c r="L138" s="280" t="n">
        <v>44443</v>
      </c>
      <c r="M138" s="278" t="s">
        <v>3280</v>
      </c>
      <c r="N138" s="278" t="s">
        <v>3281</v>
      </c>
      <c r="O138" s="279" t="s">
        <v>2605</v>
      </c>
      <c r="P138" s="278" t="s">
        <v>2606</v>
      </c>
      <c r="Q138" s="278" t="s">
        <v>3282</v>
      </c>
      <c r="R138" s="278" t="s">
        <v>3283</v>
      </c>
      <c r="S138" s="278" t="s">
        <v>975</v>
      </c>
      <c r="T138" s="278" t="s">
        <v>2609</v>
      </c>
      <c r="U138" s="278" t="s">
        <v>90</v>
      </c>
      <c r="V138" s="278" t="s">
        <v>2610</v>
      </c>
      <c r="W138" s="278" t="s">
        <v>3284</v>
      </c>
      <c r="X138" s="278" t="s">
        <v>1107</v>
      </c>
      <c r="Y138" s="278" t="s">
        <v>1543</v>
      </c>
      <c r="Z138" s="279" t="n">
        <v>1142</v>
      </c>
      <c r="AA138" s="279" t="n">
        <v>40</v>
      </c>
      <c r="AB138" s="279" t="n">
        <f aca="false">Z138*AA138</f>
        <v>45680</v>
      </c>
      <c r="AC138" s="279" t="s">
        <v>2675</v>
      </c>
      <c r="AD138" s="278" t="n">
        <v>6403911600</v>
      </c>
      <c r="AE138" s="279" t="n">
        <v>296.92</v>
      </c>
      <c r="AF138" s="279" t="n">
        <v>1427.5</v>
      </c>
      <c r="AG138" s="279" t="n">
        <v>9480.884</v>
      </c>
      <c r="AH138" s="279" t="s">
        <v>2575</v>
      </c>
      <c r="AI138" s="282" t="n">
        <v>44445</v>
      </c>
      <c r="AJ138" s="282" t="n">
        <v>44459</v>
      </c>
      <c r="AK138" s="282" t="n">
        <v>44520</v>
      </c>
      <c r="AL138" s="282" t="n">
        <v>44500</v>
      </c>
      <c r="AM138" s="0" t="s">
        <v>2541</v>
      </c>
      <c r="AN138" s="0" t="s">
        <v>2544</v>
      </c>
    </row>
    <row r="139" customFormat="false" ht="46.9" hidden="true" customHeight="false" outlineLevel="0" collapsed="false">
      <c r="A139" s="277" t="n">
        <v>44312</v>
      </c>
      <c r="B139" s="278" t="n">
        <v>80706050</v>
      </c>
      <c r="C139" s="279" t="s">
        <v>3277</v>
      </c>
      <c r="D139" s="279" t="n">
        <v>1120851</v>
      </c>
      <c r="E139" s="279" t="s">
        <v>2600</v>
      </c>
      <c r="F139" s="279" t="s">
        <v>3106</v>
      </c>
      <c r="G139" s="279" t="n">
        <v>482</v>
      </c>
      <c r="H139" s="279" t="n">
        <v>40</v>
      </c>
      <c r="I139" s="279" t="n">
        <v>19280</v>
      </c>
      <c r="J139" s="279" t="s">
        <v>3279</v>
      </c>
      <c r="K139" s="280" t="n">
        <v>44429</v>
      </c>
      <c r="L139" s="280" t="n">
        <v>44443</v>
      </c>
      <c r="M139" s="278" t="s">
        <v>3280</v>
      </c>
      <c r="N139" s="278" t="s">
        <v>3108</v>
      </c>
      <c r="O139" s="279" t="s">
        <v>2605</v>
      </c>
      <c r="P139" s="278" t="s">
        <v>2606</v>
      </c>
      <c r="Q139" s="278" t="s">
        <v>3285</v>
      </c>
      <c r="R139" s="278" t="s">
        <v>3286</v>
      </c>
      <c r="S139" s="278" t="s">
        <v>975</v>
      </c>
      <c r="T139" s="278" t="s">
        <v>2609</v>
      </c>
      <c r="U139" s="278" t="s">
        <v>90</v>
      </c>
      <c r="V139" s="278" t="s">
        <v>2610</v>
      </c>
      <c r="W139" s="278" t="s">
        <v>3284</v>
      </c>
      <c r="X139" s="278" t="s">
        <v>1107</v>
      </c>
      <c r="Y139" s="278" t="s">
        <v>1543</v>
      </c>
      <c r="Z139" s="279" t="n">
        <v>482</v>
      </c>
      <c r="AA139" s="279" t="n">
        <v>40</v>
      </c>
      <c r="AB139" s="279" t="n">
        <f aca="false">Z139*AA139</f>
        <v>19280</v>
      </c>
      <c r="AC139" s="279" t="s">
        <v>2675</v>
      </c>
      <c r="AD139" s="278" t="n">
        <v>6403911600</v>
      </c>
      <c r="AE139" s="279" t="n">
        <v>125.32</v>
      </c>
      <c r="AF139" s="279" t="n">
        <v>602.5</v>
      </c>
      <c r="AG139" s="279" t="n">
        <v>4001.564</v>
      </c>
      <c r="AH139" s="279" t="s">
        <v>2575</v>
      </c>
      <c r="AI139" s="282" t="n">
        <v>44445</v>
      </c>
      <c r="AJ139" s="282" t="n">
        <v>44459</v>
      </c>
      <c r="AK139" s="282" t="n">
        <v>44520</v>
      </c>
      <c r="AL139" s="282" t="n">
        <v>44500</v>
      </c>
      <c r="AM139" s="0" t="s">
        <v>2541</v>
      </c>
      <c r="AN139" s="0" t="s">
        <v>2544</v>
      </c>
    </row>
    <row r="140" customFormat="false" ht="46.9" hidden="true" customHeight="false" outlineLevel="0" collapsed="false">
      <c r="A140" s="277" t="n">
        <v>44312</v>
      </c>
      <c r="B140" s="278" t="n">
        <v>80706050</v>
      </c>
      <c r="C140" s="279" t="s">
        <v>3277</v>
      </c>
      <c r="D140" s="279" t="n">
        <v>1120851</v>
      </c>
      <c r="E140" s="279" t="s">
        <v>2600</v>
      </c>
      <c r="F140" s="279" t="s">
        <v>3287</v>
      </c>
      <c r="G140" s="279" t="n">
        <v>74</v>
      </c>
      <c r="H140" s="279" t="n">
        <v>40</v>
      </c>
      <c r="I140" s="279" t="n">
        <v>2960</v>
      </c>
      <c r="J140" s="279" t="s">
        <v>3279</v>
      </c>
      <c r="K140" s="280" t="n">
        <v>44429</v>
      </c>
      <c r="L140" s="280" t="n">
        <v>44443</v>
      </c>
      <c r="M140" s="278" t="s">
        <v>3280</v>
      </c>
      <c r="N140" s="278" t="s">
        <v>3288</v>
      </c>
      <c r="O140" s="279" t="s">
        <v>2605</v>
      </c>
      <c r="P140" s="278" t="s">
        <v>2606</v>
      </c>
      <c r="Q140" s="278" t="s">
        <v>3289</v>
      </c>
      <c r="R140" s="278" t="s">
        <v>3290</v>
      </c>
      <c r="S140" s="278" t="s">
        <v>975</v>
      </c>
      <c r="T140" s="278" t="s">
        <v>2609</v>
      </c>
      <c r="U140" s="278" t="s">
        <v>90</v>
      </c>
      <c r="V140" s="278" t="s">
        <v>2610</v>
      </c>
      <c r="W140" s="278" t="s">
        <v>3284</v>
      </c>
      <c r="X140" s="278" t="s">
        <v>1107</v>
      </c>
      <c r="Y140" s="278" t="s">
        <v>1543</v>
      </c>
      <c r="Z140" s="279" t="n">
        <v>74</v>
      </c>
      <c r="AA140" s="279" t="n">
        <v>40</v>
      </c>
      <c r="AB140" s="279" t="n">
        <f aca="false">Z140*AA140</f>
        <v>2960</v>
      </c>
      <c r="AC140" s="279" t="s">
        <v>898</v>
      </c>
      <c r="AD140" s="278" t="n">
        <v>6403911600</v>
      </c>
      <c r="AE140" s="279" t="n">
        <v>19.24</v>
      </c>
      <c r="AF140" s="279" t="n">
        <v>92.5</v>
      </c>
      <c r="AG140" s="279" t="n">
        <v>614.348</v>
      </c>
      <c r="AH140" s="279" t="s">
        <v>2575</v>
      </c>
      <c r="AI140" s="282" t="n">
        <v>44445</v>
      </c>
      <c r="AJ140" s="282" t="n">
        <v>44459</v>
      </c>
      <c r="AK140" s="282" t="n">
        <v>44520</v>
      </c>
      <c r="AL140" s="282" t="n">
        <v>44500</v>
      </c>
      <c r="AM140" s="0" t="s">
        <v>2541</v>
      </c>
      <c r="AN140" s="0" t="s">
        <v>2544</v>
      </c>
    </row>
    <row r="141" customFormat="false" ht="81" hidden="true" customHeight="false" outlineLevel="0" collapsed="false">
      <c r="A141" s="277" t="n">
        <v>44312</v>
      </c>
      <c r="B141" s="278" t="n">
        <v>80706050</v>
      </c>
      <c r="C141" s="279" t="s">
        <v>3291</v>
      </c>
      <c r="D141" s="279" t="n">
        <v>1120872</v>
      </c>
      <c r="E141" s="279" t="s">
        <v>2600</v>
      </c>
      <c r="F141" s="279" t="s">
        <v>2352</v>
      </c>
      <c r="G141" s="279" t="n">
        <v>260</v>
      </c>
      <c r="H141" s="279" t="n">
        <v>41</v>
      </c>
      <c r="I141" s="279" t="n">
        <v>10660</v>
      </c>
      <c r="J141" s="279" t="s">
        <v>3292</v>
      </c>
      <c r="K141" s="280" t="n">
        <v>44443</v>
      </c>
      <c r="L141" s="280" t="n">
        <v>44457</v>
      </c>
      <c r="M141" s="278" t="s">
        <v>3293</v>
      </c>
      <c r="N141" s="278" t="s">
        <v>902</v>
      </c>
      <c r="O141" s="279" t="s">
        <v>2707</v>
      </c>
      <c r="P141" s="278" t="s">
        <v>2708</v>
      </c>
      <c r="Q141" s="278" t="s">
        <v>3294</v>
      </c>
      <c r="R141" s="278" t="s">
        <v>3295</v>
      </c>
      <c r="S141" s="278" t="s">
        <v>201</v>
      </c>
      <c r="T141" s="278" t="s">
        <v>2609</v>
      </c>
      <c r="U141" s="278" t="s">
        <v>2711</v>
      </c>
      <c r="V141" s="278" t="s">
        <v>2712</v>
      </c>
      <c r="W141" s="278" t="s">
        <v>243</v>
      </c>
      <c r="X141" s="278" t="s">
        <v>2770</v>
      </c>
      <c r="Y141" s="278" t="s">
        <v>1543</v>
      </c>
      <c r="Z141" s="279" t="n">
        <v>260</v>
      </c>
      <c r="AA141" s="279" t="n">
        <v>41</v>
      </c>
      <c r="AB141" s="279" t="n">
        <f aca="false">Z141*AA141</f>
        <v>10660</v>
      </c>
      <c r="AC141" s="279" t="s">
        <v>1562</v>
      </c>
      <c r="AD141" s="278" t="n">
        <v>6403911800</v>
      </c>
      <c r="AE141" s="279" t="n">
        <v>69.29</v>
      </c>
      <c r="AF141" s="279" t="n">
        <v>325</v>
      </c>
      <c r="AG141" s="279" t="n">
        <v>2210.858</v>
      </c>
      <c r="AH141" s="279" t="s">
        <v>2577</v>
      </c>
      <c r="AI141" s="282" t="n">
        <v>44454</v>
      </c>
      <c r="AJ141" s="282" t="n">
        <v>44479</v>
      </c>
      <c r="AK141" s="282" t="n">
        <v>44529</v>
      </c>
      <c r="AL141" s="282" t="n">
        <v>44512</v>
      </c>
      <c r="AN141" s="0" t="s">
        <v>2536</v>
      </c>
    </row>
    <row r="142" customFormat="false" ht="58.15" hidden="true" customHeight="false" outlineLevel="0" collapsed="false">
      <c r="A142" s="277" t="n">
        <v>44312</v>
      </c>
      <c r="B142" s="278" t="n">
        <v>80706050</v>
      </c>
      <c r="C142" s="279" t="s">
        <v>3296</v>
      </c>
      <c r="D142" s="279" t="n">
        <v>1120879</v>
      </c>
      <c r="E142" s="279" t="s">
        <v>2600</v>
      </c>
      <c r="F142" s="279" t="s">
        <v>3106</v>
      </c>
      <c r="G142" s="279" t="n">
        <v>284</v>
      </c>
      <c r="H142" s="279" t="n">
        <v>42</v>
      </c>
      <c r="I142" s="279" t="n">
        <v>11928</v>
      </c>
      <c r="J142" s="279" t="s">
        <v>3297</v>
      </c>
      <c r="K142" s="280" t="n">
        <v>44422</v>
      </c>
      <c r="L142" s="280" t="n">
        <f aca="false">K142</f>
        <v>44422</v>
      </c>
      <c r="M142" s="278" t="s">
        <v>3298</v>
      </c>
      <c r="N142" s="278" t="s">
        <v>3108</v>
      </c>
      <c r="O142" s="279" t="s">
        <v>2640</v>
      </c>
      <c r="P142" s="278" t="s">
        <v>2641</v>
      </c>
      <c r="Q142" s="278" t="s">
        <v>3299</v>
      </c>
      <c r="R142" s="278" t="s">
        <v>3300</v>
      </c>
      <c r="S142" s="278" t="s">
        <v>975</v>
      </c>
      <c r="T142" s="278" t="s">
        <v>2795</v>
      </c>
      <c r="U142" s="278" t="s">
        <v>2566</v>
      </c>
      <c r="V142" s="278" t="s">
        <v>2645</v>
      </c>
      <c r="W142" s="278" t="s">
        <v>3301</v>
      </c>
      <c r="X142" s="278" t="s">
        <v>3302</v>
      </c>
      <c r="Y142" s="278" t="s">
        <v>3303</v>
      </c>
      <c r="Z142" s="279" t="n">
        <v>284</v>
      </c>
      <c r="AA142" s="279" t="n">
        <v>42</v>
      </c>
      <c r="AB142" s="279" t="n">
        <f aca="false">Z142*AA142</f>
        <v>11928</v>
      </c>
      <c r="AC142" s="279" t="s">
        <v>2675</v>
      </c>
      <c r="AD142" s="278" t="n">
        <v>6403999600</v>
      </c>
      <c r="AE142" s="279" t="n">
        <v>77.53</v>
      </c>
      <c r="AF142" s="279" t="n">
        <v>355</v>
      </c>
      <c r="AG142" s="279" t="n">
        <v>2472.1064</v>
      </c>
      <c r="AH142" s="279" t="s">
        <v>2571</v>
      </c>
      <c r="AI142" s="282" t="n">
        <v>44433</v>
      </c>
      <c r="AJ142" s="282" t="n">
        <f aca="false">AI142+30</f>
        <v>44463</v>
      </c>
      <c r="AK142" s="282" t="n">
        <v>44489</v>
      </c>
      <c r="AL142" s="282" t="n">
        <v>44493</v>
      </c>
      <c r="AM142" s="0" t="s">
        <v>2541</v>
      </c>
      <c r="AN142" s="0" t="s">
        <v>2566</v>
      </c>
    </row>
    <row r="143" customFormat="false" ht="58.15" hidden="true" customHeight="false" outlineLevel="0" collapsed="false">
      <c r="A143" s="277" t="n">
        <v>44312</v>
      </c>
      <c r="B143" s="278" t="n">
        <v>80706050</v>
      </c>
      <c r="C143" s="279" t="s">
        <v>3296</v>
      </c>
      <c r="D143" s="279" t="n">
        <v>1120879</v>
      </c>
      <c r="E143" s="279" t="s">
        <v>2600</v>
      </c>
      <c r="F143" s="279" t="s">
        <v>3304</v>
      </c>
      <c r="G143" s="279" t="n">
        <v>176</v>
      </c>
      <c r="H143" s="279" t="n">
        <v>42</v>
      </c>
      <c r="I143" s="279" t="n">
        <v>7392</v>
      </c>
      <c r="J143" s="279" t="s">
        <v>3297</v>
      </c>
      <c r="K143" s="280" t="n">
        <v>44422</v>
      </c>
      <c r="L143" s="280" t="n">
        <f aca="false">K143</f>
        <v>44422</v>
      </c>
      <c r="M143" s="278" t="s">
        <v>3298</v>
      </c>
      <c r="N143" s="278" t="s">
        <v>3305</v>
      </c>
      <c r="O143" s="279" t="s">
        <v>2640</v>
      </c>
      <c r="P143" s="278" t="s">
        <v>2641</v>
      </c>
      <c r="Q143" s="278" t="s">
        <v>3306</v>
      </c>
      <c r="R143" s="278" t="s">
        <v>3307</v>
      </c>
      <c r="S143" s="278" t="s">
        <v>975</v>
      </c>
      <c r="T143" s="278" t="s">
        <v>2795</v>
      </c>
      <c r="U143" s="278" t="s">
        <v>2566</v>
      </c>
      <c r="V143" s="278" t="s">
        <v>2645</v>
      </c>
      <c r="W143" s="278" t="s">
        <v>3301</v>
      </c>
      <c r="X143" s="278" t="s">
        <v>3302</v>
      </c>
      <c r="Y143" s="278" t="s">
        <v>3303</v>
      </c>
      <c r="Z143" s="279" t="n">
        <v>176</v>
      </c>
      <c r="AA143" s="279" t="n">
        <v>42</v>
      </c>
      <c r="AB143" s="279" t="n">
        <f aca="false">Z143*AA143</f>
        <v>7392</v>
      </c>
      <c r="AC143" s="279" t="s">
        <v>2675</v>
      </c>
      <c r="AD143" s="278" t="n">
        <v>6403999600</v>
      </c>
      <c r="AE143" s="279" t="n">
        <v>48.05</v>
      </c>
      <c r="AF143" s="279" t="n">
        <v>220</v>
      </c>
      <c r="AG143" s="279" t="n">
        <v>1532.0096</v>
      </c>
      <c r="AH143" s="279" t="s">
        <v>2571</v>
      </c>
      <c r="AI143" s="282" t="n">
        <v>44433</v>
      </c>
      <c r="AJ143" s="282" t="n">
        <f aca="false">AI143+30</f>
        <v>44463</v>
      </c>
      <c r="AK143" s="282" t="n">
        <v>44489</v>
      </c>
      <c r="AL143" s="282" t="n">
        <v>44493</v>
      </c>
      <c r="AM143" s="0" t="s">
        <v>2541</v>
      </c>
      <c r="AN143" s="0" t="s">
        <v>2566</v>
      </c>
    </row>
    <row r="144" customFormat="false" ht="58.15" hidden="true" customHeight="false" outlineLevel="0" collapsed="false">
      <c r="A144" s="277" t="n">
        <v>44312</v>
      </c>
      <c r="B144" s="278" t="n">
        <v>80706050</v>
      </c>
      <c r="C144" s="279" t="s">
        <v>3308</v>
      </c>
      <c r="D144" s="279" t="n">
        <v>1120989</v>
      </c>
      <c r="E144" s="279" t="s">
        <v>2600</v>
      </c>
      <c r="F144" s="279" t="s">
        <v>3309</v>
      </c>
      <c r="G144" s="279" t="n">
        <v>326</v>
      </c>
      <c r="H144" s="279" t="n">
        <v>52</v>
      </c>
      <c r="I144" s="279" t="n">
        <v>16952</v>
      </c>
      <c r="J144" s="279" t="s">
        <v>3310</v>
      </c>
      <c r="K144" s="280" t="n">
        <v>44429</v>
      </c>
      <c r="L144" s="280" t="n">
        <v>44443</v>
      </c>
      <c r="M144" s="278" t="s">
        <v>3311</v>
      </c>
      <c r="N144" s="278" t="s">
        <v>3312</v>
      </c>
      <c r="O144" s="279" t="s">
        <v>2605</v>
      </c>
      <c r="P144" s="278" t="s">
        <v>2606</v>
      </c>
      <c r="Q144" s="278" t="s">
        <v>3313</v>
      </c>
      <c r="R144" s="278" t="s">
        <v>3314</v>
      </c>
      <c r="S144" s="278" t="s">
        <v>975</v>
      </c>
      <c r="T144" s="278" t="s">
        <v>2609</v>
      </c>
      <c r="U144" s="278" t="s">
        <v>90</v>
      </c>
      <c r="V144" s="278" t="s">
        <v>2610</v>
      </c>
      <c r="W144" s="278" t="s">
        <v>2814</v>
      </c>
      <c r="X144" s="278" t="s">
        <v>3315</v>
      </c>
      <c r="Y144" s="278" t="s">
        <v>3316</v>
      </c>
      <c r="Z144" s="279" t="n">
        <v>326</v>
      </c>
      <c r="AA144" s="279" t="n">
        <v>52</v>
      </c>
      <c r="AB144" s="279" t="n">
        <f aca="false">Z144*AA144</f>
        <v>16952</v>
      </c>
      <c r="AC144" s="279" t="s">
        <v>2956</v>
      </c>
      <c r="AD144" s="278" t="n">
        <v>6403911600</v>
      </c>
      <c r="AE144" s="279" t="n">
        <v>110.19</v>
      </c>
      <c r="AF144" s="279" t="n">
        <v>407.5</v>
      </c>
      <c r="AG144" s="279" t="n">
        <v>3493.9376</v>
      </c>
      <c r="AH144" s="279" t="s">
        <v>2575</v>
      </c>
      <c r="AI144" s="282" t="n">
        <v>44445</v>
      </c>
      <c r="AJ144" s="282" t="n">
        <v>44459</v>
      </c>
      <c r="AK144" s="282" t="n">
        <v>44520</v>
      </c>
      <c r="AL144" s="282" t="n">
        <v>44500</v>
      </c>
      <c r="AM144" s="0" t="s">
        <v>2541</v>
      </c>
      <c r="AN144" s="0" t="s">
        <v>2544</v>
      </c>
    </row>
    <row r="145" customFormat="false" ht="58.15" hidden="true" customHeight="false" outlineLevel="0" collapsed="false">
      <c r="A145" s="277" t="n">
        <v>44312</v>
      </c>
      <c r="B145" s="278" t="n">
        <v>80706050</v>
      </c>
      <c r="C145" s="279" t="s">
        <v>3308</v>
      </c>
      <c r="D145" s="279" t="n">
        <v>1120989</v>
      </c>
      <c r="E145" s="279" t="s">
        <v>2600</v>
      </c>
      <c r="F145" s="279" t="s">
        <v>3317</v>
      </c>
      <c r="G145" s="279" t="n">
        <v>141</v>
      </c>
      <c r="H145" s="279" t="n">
        <v>55.5</v>
      </c>
      <c r="I145" s="279" t="n">
        <v>7825.5</v>
      </c>
      <c r="J145" s="279" t="s">
        <v>3310</v>
      </c>
      <c r="K145" s="280" t="n">
        <v>44429</v>
      </c>
      <c r="L145" s="280" t="n">
        <v>44443</v>
      </c>
      <c r="M145" s="278" t="s">
        <v>3311</v>
      </c>
      <c r="N145" s="278" t="s">
        <v>3318</v>
      </c>
      <c r="O145" s="279" t="s">
        <v>2605</v>
      </c>
      <c r="P145" s="278" t="s">
        <v>2606</v>
      </c>
      <c r="Q145" s="278" t="s">
        <v>3319</v>
      </c>
      <c r="R145" s="278" t="s">
        <v>3320</v>
      </c>
      <c r="S145" s="278" t="s">
        <v>975</v>
      </c>
      <c r="T145" s="278" t="s">
        <v>2609</v>
      </c>
      <c r="U145" s="278" t="s">
        <v>90</v>
      </c>
      <c r="V145" s="278" t="s">
        <v>2610</v>
      </c>
      <c r="W145" s="278" t="s">
        <v>2814</v>
      </c>
      <c r="X145" s="278" t="s">
        <v>3315</v>
      </c>
      <c r="Y145" s="278" t="s">
        <v>3316</v>
      </c>
      <c r="Z145" s="279" t="n">
        <v>141</v>
      </c>
      <c r="AA145" s="279" t="n">
        <v>55.5</v>
      </c>
      <c r="AB145" s="279" t="n">
        <f aca="false">Z145*AA145</f>
        <v>7825.5</v>
      </c>
      <c r="AC145" s="279" t="s">
        <v>2956</v>
      </c>
      <c r="AD145" s="278" t="n">
        <v>6403911600</v>
      </c>
      <c r="AE145" s="279" t="n">
        <v>50.87</v>
      </c>
      <c r="AF145" s="279" t="n">
        <v>176.25</v>
      </c>
      <c r="AG145" s="279" t="n">
        <v>1610.5232</v>
      </c>
      <c r="AH145" s="279" t="s">
        <v>2575</v>
      </c>
      <c r="AI145" s="282" t="n">
        <v>44445</v>
      </c>
      <c r="AJ145" s="282" t="n">
        <v>44459</v>
      </c>
      <c r="AK145" s="282" t="n">
        <v>44520</v>
      </c>
      <c r="AL145" s="282" t="n">
        <v>44500</v>
      </c>
      <c r="AM145" s="0" t="s">
        <v>2541</v>
      </c>
      <c r="AN145" s="0" t="s">
        <v>2544</v>
      </c>
    </row>
    <row r="146" customFormat="false" ht="58.15" hidden="true" customHeight="false" outlineLevel="0" collapsed="false">
      <c r="A146" s="277" t="n">
        <v>44312</v>
      </c>
      <c r="B146" s="278" t="n">
        <v>80706050</v>
      </c>
      <c r="C146" s="279" t="s">
        <v>3308</v>
      </c>
      <c r="D146" s="279" t="n">
        <v>1120989</v>
      </c>
      <c r="E146" s="279" t="s">
        <v>2600</v>
      </c>
      <c r="F146" s="279" t="s">
        <v>3321</v>
      </c>
      <c r="G146" s="279" t="n">
        <v>72</v>
      </c>
      <c r="H146" s="279" t="n">
        <v>55.5</v>
      </c>
      <c r="I146" s="279" t="n">
        <v>3996</v>
      </c>
      <c r="J146" s="279" t="s">
        <v>3310</v>
      </c>
      <c r="K146" s="280" t="n">
        <v>44429</v>
      </c>
      <c r="L146" s="280" t="n">
        <v>44443</v>
      </c>
      <c r="M146" s="278" t="s">
        <v>3311</v>
      </c>
      <c r="N146" s="278" t="s">
        <v>3322</v>
      </c>
      <c r="O146" s="279" t="s">
        <v>2605</v>
      </c>
      <c r="P146" s="278" t="s">
        <v>2606</v>
      </c>
      <c r="Q146" s="278" t="s">
        <v>3323</v>
      </c>
      <c r="R146" s="278" t="s">
        <v>3324</v>
      </c>
      <c r="S146" s="278" t="s">
        <v>975</v>
      </c>
      <c r="T146" s="278" t="s">
        <v>2609</v>
      </c>
      <c r="U146" s="278" t="s">
        <v>90</v>
      </c>
      <c r="V146" s="278" t="s">
        <v>2610</v>
      </c>
      <c r="W146" s="278" t="s">
        <v>2814</v>
      </c>
      <c r="X146" s="278" t="s">
        <v>3315</v>
      </c>
      <c r="Y146" s="278" t="s">
        <v>3316</v>
      </c>
      <c r="Z146" s="279" t="n">
        <v>72</v>
      </c>
      <c r="AA146" s="279" t="n">
        <v>55.5</v>
      </c>
      <c r="AB146" s="279" t="n">
        <f aca="false">Z146*AA146</f>
        <v>3996</v>
      </c>
      <c r="AC146" s="279" t="s">
        <v>2956</v>
      </c>
      <c r="AD146" s="278" t="n">
        <v>6403911600</v>
      </c>
      <c r="AE146" s="279" t="n">
        <v>25.97</v>
      </c>
      <c r="AF146" s="279" t="n">
        <v>90</v>
      </c>
      <c r="AG146" s="279" t="n">
        <v>822.3948</v>
      </c>
      <c r="AH146" s="279" t="s">
        <v>2575</v>
      </c>
      <c r="AI146" s="282" t="n">
        <v>44445</v>
      </c>
      <c r="AJ146" s="282" t="n">
        <v>44459</v>
      </c>
      <c r="AK146" s="282" t="n">
        <v>44520</v>
      </c>
      <c r="AL146" s="282" t="n">
        <v>44500</v>
      </c>
      <c r="AM146" s="0" t="s">
        <v>2541</v>
      </c>
      <c r="AN146" s="0" t="s">
        <v>2544</v>
      </c>
    </row>
    <row r="147" customFormat="false" ht="58.15" hidden="true" customHeight="false" outlineLevel="0" collapsed="false">
      <c r="A147" s="277" t="n">
        <v>44312</v>
      </c>
      <c r="B147" s="278" t="n">
        <v>80706050</v>
      </c>
      <c r="C147" s="279" t="s">
        <v>3325</v>
      </c>
      <c r="D147" s="279" t="n">
        <v>1120990</v>
      </c>
      <c r="E147" s="279" t="s">
        <v>2600</v>
      </c>
      <c r="F147" s="279" t="s">
        <v>3309</v>
      </c>
      <c r="G147" s="279" t="n">
        <v>154</v>
      </c>
      <c r="H147" s="279" t="n">
        <v>55</v>
      </c>
      <c r="I147" s="279" t="n">
        <v>8470</v>
      </c>
      <c r="J147" s="279" t="s">
        <v>3326</v>
      </c>
      <c r="K147" s="280" t="n">
        <v>44429</v>
      </c>
      <c r="L147" s="280" t="n">
        <v>44443</v>
      </c>
      <c r="M147" s="278" t="s">
        <v>3327</v>
      </c>
      <c r="N147" s="278" t="s">
        <v>3312</v>
      </c>
      <c r="O147" s="279" t="s">
        <v>2605</v>
      </c>
      <c r="P147" s="278" t="s">
        <v>2606</v>
      </c>
      <c r="Q147" s="278" t="s">
        <v>3328</v>
      </c>
      <c r="R147" s="278" t="s">
        <v>3329</v>
      </c>
      <c r="S147" s="278" t="s">
        <v>975</v>
      </c>
      <c r="T147" s="278" t="s">
        <v>2609</v>
      </c>
      <c r="U147" s="278" t="s">
        <v>90</v>
      </c>
      <c r="V147" s="278" t="s">
        <v>2610</v>
      </c>
      <c r="W147" s="278" t="s">
        <v>3330</v>
      </c>
      <c r="X147" s="278" t="s">
        <v>3331</v>
      </c>
      <c r="Y147" s="278" t="s">
        <v>3316</v>
      </c>
      <c r="Z147" s="279" t="n">
        <v>154</v>
      </c>
      <c r="AA147" s="279" t="n">
        <v>55</v>
      </c>
      <c r="AB147" s="279" t="n">
        <f aca="false">Z147*AA147</f>
        <v>8470</v>
      </c>
      <c r="AC147" s="279" t="s">
        <v>1639</v>
      </c>
      <c r="AD147" s="278" t="n">
        <v>6403911600</v>
      </c>
      <c r="AE147" s="279" t="n">
        <v>55.06</v>
      </c>
      <c r="AF147" s="279" t="n">
        <v>192.5</v>
      </c>
      <c r="AG147" s="279" t="n">
        <v>1743.511</v>
      </c>
      <c r="AH147" s="279" t="s">
        <v>2575</v>
      </c>
      <c r="AI147" s="282" t="n">
        <v>44445</v>
      </c>
      <c r="AJ147" s="282" t="n">
        <v>44459</v>
      </c>
      <c r="AK147" s="282" t="n">
        <v>44520</v>
      </c>
      <c r="AL147" s="282" t="n">
        <v>44500</v>
      </c>
      <c r="AM147" s="0" t="s">
        <v>2541</v>
      </c>
      <c r="AN147" s="0" t="s">
        <v>2544</v>
      </c>
    </row>
    <row r="148" customFormat="false" ht="58.15" hidden="true" customHeight="false" outlineLevel="0" collapsed="false">
      <c r="A148" s="277" t="n">
        <v>44312</v>
      </c>
      <c r="B148" s="278" t="n">
        <v>80706050</v>
      </c>
      <c r="C148" s="279" t="s">
        <v>3325</v>
      </c>
      <c r="D148" s="279" t="n">
        <v>1120990</v>
      </c>
      <c r="E148" s="279" t="s">
        <v>2600</v>
      </c>
      <c r="F148" s="279" t="s">
        <v>3317</v>
      </c>
      <c r="G148" s="279" t="n">
        <v>100</v>
      </c>
      <c r="H148" s="279" t="n">
        <v>58.5</v>
      </c>
      <c r="I148" s="279" t="n">
        <v>5850</v>
      </c>
      <c r="J148" s="279" t="s">
        <v>3326</v>
      </c>
      <c r="K148" s="280" t="n">
        <v>44429</v>
      </c>
      <c r="L148" s="280" t="n">
        <v>44443</v>
      </c>
      <c r="M148" s="278" t="s">
        <v>3327</v>
      </c>
      <c r="N148" s="278" t="s">
        <v>3318</v>
      </c>
      <c r="O148" s="279" t="s">
        <v>2605</v>
      </c>
      <c r="P148" s="278" t="s">
        <v>2606</v>
      </c>
      <c r="Q148" s="278" t="s">
        <v>3332</v>
      </c>
      <c r="R148" s="278" t="s">
        <v>3333</v>
      </c>
      <c r="S148" s="278" t="s">
        <v>975</v>
      </c>
      <c r="T148" s="278" t="s">
        <v>2609</v>
      </c>
      <c r="U148" s="278" t="s">
        <v>90</v>
      </c>
      <c r="V148" s="278" t="s">
        <v>2610</v>
      </c>
      <c r="W148" s="278" t="s">
        <v>3330</v>
      </c>
      <c r="X148" s="278" t="s">
        <v>3331</v>
      </c>
      <c r="Y148" s="278" t="s">
        <v>3316</v>
      </c>
      <c r="Z148" s="279" t="n">
        <v>100</v>
      </c>
      <c r="AA148" s="279" t="n">
        <v>58.5</v>
      </c>
      <c r="AB148" s="279" t="n">
        <f aca="false">Z148*AA148</f>
        <v>5850</v>
      </c>
      <c r="AC148" s="279" t="s">
        <v>3105</v>
      </c>
      <c r="AD148" s="278" t="n">
        <v>6403911600</v>
      </c>
      <c r="AE148" s="279" t="n">
        <v>38.03</v>
      </c>
      <c r="AF148" s="279" t="n">
        <v>125</v>
      </c>
      <c r="AG148" s="279" t="n">
        <v>1202.605</v>
      </c>
      <c r="AH148" s="279" t="s">
        <v>2575</v>
      </c>
      <c r="AI148" s="282" t="n">
        <v>44445</v>
      </c>
      <c r="AJ148" s="282" t="n">
        <v>44459</v>
      </c>
      <c r="AK148" s="282" t="n">
        <v>44520</v>
      </c>
      <c r="AL148" s="282" t="n">
        <v>44500</v>
      </c>
      <c r="AM148" s="0" t="s">
        <v>2541</v>
      </c>
      <c r="AN148" s="0" t="s">
        <v>2544</v>
      </c>
    </row>
    <row r="149" customFormat="false" ht="58.15" hidden="true" customHeight="false" outlineLevel="0" collapsed="false">
      <c r="A149" s="277" t="n">
        <v>44312</v>
      </c>
      <c r="B149" s="278" t="n">
        <v>80706050</v>
      </c>
      <c r="C149" s="279" t="s">
        <v>3334</v>
      </c>
      <c r="D149" s="279" t="n">
        <v>1120992</v>
      </c>
      <c r="E149" s="279" t="s">
        <v>2600</v>
      </c>
      <c r="F149" s="279" t="s">
        <v>3309</v>
      </c>
      <c r="G149" s="279" t="n">
        <v>100</v>
      </c>
      <c r="H149" s="279" t="n">
        <v>62.5</v>
      </c>
      <c r="I149" s="279" t="n">
        <v>6250</v>
      </c>
      <c r="J149" s="279" t="s">
        <v>3335</v>
      </c>
      <c r="K149" s="280" t="n">
        <v>44429</v>
      </c>
      <c r="L149" s="280" t="n">
        <v>44443</v>
      </c>
      <c r="M149" s="278" t="s">
        <v>3336</v>
      </c>
      <c r="N149" s="278" t="s">
        <v>3312</v>
      </c>
      <c r="O149" s="279" t="s">
        <v>2605</v>
      </c>
      <c r="P149" s="278" t="s">
        <v>2606</v>
      </c>
      <c r="Q149" s="278" t="s">
        <v>3337</v>
      </c>
      <c r="R149" s="278" t="s">
        <v>3338</v>
      </c>
      <c r="S149" s="278" t="s">
        <v>975</v>
      </c>
      <c r="T149" s="278" t="s">
        <v>2609</v>
      </c>
      <c r="U149" s="278" t="s">
        <v>90</v>
      </c>
      <c r="V149" s="278" t="s">
        <v>2610</v>
      </c>
      <c r="W149" s="278" t="s">
        <v>3339</v>
      </c>
      <c r="X149" s="278" t="s">
        <v>3331</v>
      </c>
      <c r="Y149" s="278" t="s">
        <v>3316</v>
      </c>
      <c r="Z149" s="279" t="n">
        <v>100</v>
      </c>
      <c r="AA149" s="279" t="n">
        <v>62.5</v>
      </c>
      <c r="AB149" s="279" t="n">
        <f aca="false">Z149*AA149</f>
        <v>6250</v>
      </c>
      <c r="AC149" s="279" t="s">
        <v>3105</v>
      </c>
      <c r="AD149" s="278" t="n">
        <v>6403911600</v>
      </c>
      <c r="AE149" s="279" t="n">
        <v>40.63</v>
      </c>
      <c r="AF149" s="279" t="n">
        <v>125</v>
      </c>
      <c r="AG149" s="279" t="n">
        <v>1283.125</v>
      </c>
      <c r="AH149" s="279" t="s">
        <v>2575</v>
      </c>
      <c r="AI149" s="282" t="n">
        <v>44445</v>
      </c>
      <c r="AJ149" s="282" t="n">
        <v>44459</v>
      </c>
      <c r="AK149" s="282" t="n">
        <v>44520</v>
      </c>
      <c r="AL149" s="282" t="n">
        <v>44500</v>
      </c>
      <c r="AM149" s="0" t="s">
        <v>2541</v>
      </c>
      <c r="AN149" s="0" t="s">
        <v>2544</v>
      </c>
    </row>
    <row r="150" customFormat="false" ht="103.9" hidden="true" customHeight="false" outlineLevel="0" collapsed="false">
      <c r="A150" s="277" t="n">
        <v>44312</v>
      </c>
      <c r="B150" s="278" t="n">
        <v>80706050</v>
      </c>
      <c r="C150" s="279" t="s">
        <v>3340</v>
      </c>
      <c r="D150" s="279" t="s">
        <v>3341</v>
      </c>
      <c r="E150" s="279" t="s">
        <v>2600</v>
      </c>
      <c r="F150" s="279" t="s">
        <v>3342</v>
      </c>
      <c r="G150" s="279" t="n">
        <v>223</v>
      </c>
      <c r="H150" s="279" t="n">
        <v>37</v>
      </c>
      <c r="I150" s="279" t="n">
        <v>8251</v>
      </c>
      <c r="J150" s="279" t="s">
        <v>3343</v>
      </c>
      <c r="K150" s="280" t="n">
        <v>44394</v>
      </c>
      <c r="L150" s="280" t="n">
        <v>44408</v>
      </c>
      <c r="M150" s="278" t="s">
        <v>3258</v>
      </c>
      <c r="N150" s="278" t="s">
        <v>3344</v>
      </c>
      <c r="O150" s="279" t="s">
        <v>2605</v>
      </c>
      <c r="P150" s="278" t="s">
        <v>2776</v>
      </c>
      <c r="Q150" s="278" t="s">
        <v>3345</v>
      </c>
      <c r="R150" s="278" t="s">
        <v>3346</v>
      </c>
      <c r="S150" s="278" t="s">
        <v>133</v>
      </c>
      <c r="T150" s="278" t="s">
        <v>2609</v>
      </c>
      <c r="U150" s="278" t="s">
        <v>90</v>
      </c>
      <c r="V150" s="278" t="s">
        <v>2780</v>
      </c>
      <c r="W150" s="278" t="s">
        <v>3262</v>
      </c>
      <c r="X150" s="278" t="s">
        <v>2877</v>
      </c>
      <c r="Y150" s="278" t="s">
        <v>1543</v>
      </c>
      <c r="Z150" s="279" t="n">
        <v>223</v>
      </c>
      <c r="AA150" s="279" t="n">
        <v>37</v>
      </c>
      <c r="AB150" s="279" t="n">
        <f aca="false">Z150*AA150</f>
        <v>8251</v>
      </c>
      <c r="AC150" s="279" t="s">
        <v>3152</v>
      </c>
      <c r="AD150" s="278" t="n">
        <v>6402919000</v>
      </c>
      <c r="AE150" s="279" t="n">
        <v>53.63</v>
      </c>
      <c r="AF150" s="279" t="n">
        <v>75.82</v>
      </c>
      <c r="AG150" s="279" t="n">
        <v>838.04515</v>
      </c>
      <c r="AH150" s="279" t="s">
        <v>2570</v>
      </c>
      <c r="AI150" s="282" t="n">
        <v>44416</v>
      </c>
      <c r="AJ150" s="282" t="n">
        <v>44463</v>
      </c>
      <c r="AK150" s="282" t="n">
        <v>44491</v>
      </c>
      <c r="AL150" s="282" t="n">
        <v>44464</v>
      </c>
      <c r="AM150" s="0" t="s">
        <v>2541</v>
      </c>
      <c r="AN150" s="0" t="s">
        <v>2544</v>
      </c>
    </row>
    <row r="151" customFormat="false" ht="58.15" hidden="true" customHeight="false" outlineLevel="0" collapsed="false">
      <c r="A151" s="277" t="n">
        <v>44312</v>
      </c>
      <c r="B151" s="278" t="n">
        <v>80706050</v>
      </c>
      <c r="C151" s="279" t="s">
        <v>3347</v>
      </c>
      <c r="D151" s="279" t="n">
        <v>1121618</v>
      </c>
      <c r="E151" s="279" t="s">
        <v>2600</v>
      </c>
      <c r="F151" s="279" t="s">
        <v>2251</v>
      </c>
      <c r="G151" s="279" t="n">
        <v>607</v>
      </c>
      <c r="H151" s="279" t="n">
        <v>32</v>
      </c>
      <c r="I151" s="279" t="n">
        <v>19424</v>
      </c>
      <c r="J151" s="279" t="s">
        <v>3348</v>
      </c>
      <c r="K151" s="280" t="n">
        <v>44429</v>
      </c>
      <c r="L151" s="280" t="n">
        <v>44443</v>
      </c>
      <c r="M151" s="278" t="s">
        <v>3349</v>
      </c>
      <c r="N151" s="278" t="s">
        <v>236</v>
      </c>
      <c r="O151" s="279" t="s">
        <v>2605</v>
      </c>
      <c r="P151" s="278" t="s">
        <v>2606</v>
      </c>
      <c r="Q151" s="278" t="s">
        <v>3350</v>
      </c>
      <c r="R151" s="278" t="s">
        <v>3351</v>
      </c>
      <c r="S151" s="278" t="s">
        <v>201</v>
      </c>
      <c r="T151" s="278" t="s">
        <v>2609</v>
      </c>
      <c r="U151" s="278" t="s">
        <v>90</v>
      </c>
      <c r="V151" s="278" t="s">
        <v>2610</v>
      </c>
      <c r="W151" s="278" t="s">
        <v>3352</v>
      </c>
      <c r="X151" s="278" t="s">
        <v>1107</v>
      </c>
      <c r="Y151" s="278" t="s">
        <v>1543</v>
      </c>
      <c r="Z151" s="279" t="n">
        <v>607</v>
      </c>
      <c r="AA151" s="279" t="n">
        <v>32</v>
      </c>
      <c r="AB151" s="279" t="n">
        <f aca="false">Z151*AA151</f>
        <v>19424</v>
      </c>
      <c r="AC151" s="279" t="s">
        <v>1562</v>
      </c>
      <c r="AD151" s="278" t="n">
        <v>6404199000</v>
      </c>
      <c r="AE151" s="279" t="n">
        <v>126.26</v>
      </c>
      <c r="AF151" s="279" t="n">
        <v>285.29</v>
      </c>
      <c r="AG151" s="279" t="n">
        <v>3967.1092</v>
      </c>
      <c r="AH151" s="279" t="s">
        <v>2575</v>
      </c>
      <c r="AI151" s="282" t="n">
        <v>44445</v>
      </c>
      <c r="AJ151" s="282" t="n">
        <v>44459</v>
      </c>
      <c r="AK151" s="282" t="n">
        <v>44520</v>
      </c>
      <c r="AL151" s="282" t="n">
        <v>44500</v>
      </c>
      <c r="AM151" s="0" t="s">
        <v>2541</v>
      </c>
      <c r="AN151" s="0" t="s">
        <v>2544</v>
      </c>
    </row>
    <row r="152" customFormat="false" ht="72" hidden="true" customHeight="false" outlineLevel="0" collapsed="false">
      <c r="A152" s="277" t="n">
        <v>44312</v>
      </c>
      <c r="B152" s="278" t="n">
        <v>80706050</v>
      </c>
      <c r="C152" s="279" t="s">
        <v>3347</v>
      </c>
      <c r="D152" s="279" t="n">
        <v>1121618</v>
      </c>
      <c r="E152" s="279" t="s">
        <v>2600</v>
      </c>
      <c r="F152" s="279" t="s">
        <v>3353</v>
      </c>
      <c r="G152" s="279" t="n">
        <v>574</v>
      </c>
      <c r="H152" s="279" t="n">
        <v>32</v>
      </c>
      <c r="I152" s="279" t="n">
        <v>18368</v>
      </c>
      <c r="J152" s="279" t="s">
        <v>3348</v>
      </c>
      <c r="K152" s="280" t="n">
        <v>44429</v>
      </c>
      <c r="L152" s="280" t="n">
        <v>44443</v>
      </c>
      <c r="M152" s="278" t="s">
        <v>3349</v>
      </c>
      <c r="N152" s="278" t="s">
        <v>3354</v>
      </c>
      <c r="O152" s="279" t="s">
        <v>2605</v>
      </c>
      <c r="P152" s="278" t="s">
        <v>2606</v>
      </c>
      <c r="Q152" s="278" t="s">
        <v>3355</v>
      </c>
      <c r="R152" s="278" t="s">
        <v>3356</v>
      </c>
      <c r="S152" s="278" t="s">
        <v>201</v>
      </c>
      <c r="T152" s="278" t="s">
        <v>2609</v>
      </c>
      <c r="U152" s="278" t="s">
        <v>90</v>
      </c>
      <c r="V152" s="278" t="s">
        <v>2610</v>
      </c>
      <c r="W152" s="278" t="s">
        <v>3352</v>
      </c>
      <c r="X152" s="278" t="s">
        <v>1107</v>
      </c>
      <c r="Y152" s="278" t="s">
        <v>1543</v>
      </c>
      <c r="Z152" s="279" t="n">
        <v>574</v>
      </c>
      <c r="AA152" s="279" t="n">
        <v>32</v>
      </c>
      <c r="AB152" s="279" t="n">
        <f aca="false">Z152*AA152</f>
        <v>18368</v>
      </c>
      <c r="AC152" s="279" t="s">
        <v>1562</v>
      </c>
      <c r="AD152" s="278" t="n">
        <v>6404199000</v>
      </c>
      <c r="AE152" s="279" t="n">
        <v>119.39</v>
      </c>
      <c r="AF152" s="279" t="n">
        <v>269.78</v>
      </c>
      <c r="AG152" s="279" t="n">
        <v>3751.4344</v>
      </c>
      <c r="AH152" s="279" t="s">
        <v>2575</v>
      </c>
      <c r="AI152" s="282" t="n">
        <v>44445</v>
      </c>
      <c r="AJ152" s="282" t="n">
        <v>44459</v>
      </c>
      <c r="AK152" s="282" t="n">
        <v>44520</v>
      </c>
      <c r="AL152" s="282" t="n">
        <v>44500</v>
      </c>
      <c r="AM152" s="0" t="s">
        <v>2541</v>
      </c>
      <c r="AN152" s="0" t="s">
        <v>2544</v>
      </c>
    </row>
    <row r="153" customFormat="false" ht="58.15" hidden="true" customHeight="false" outlineLevel="0" collapsed="false">
      <c r="A153" s="277" t="n">
        <v>44312</v>
      </c>
      <c r="B153" s="278" t="n">
        <v>80706050</v>
      </c>
      <c r="C153" s="279" t="s">
        <v>3347</v>
      </c>
      <c r="D153" s="279" t="n">
        <v>1121618</v>
      </c>
      <c r="E153" s="279" t="s">
        <v>2600</v>
      </c>
      <c r="F153" s="279" t="s">
        <v>3357</v>
      </c>
      <c r="G153" s="279" t="n">
        <v>493</v>
      </c>
      <c r="H153" s="279" t="n">
        <v>32</v>
      </c>
      <c r="I153" s="279" t="n">
        <v>15776</v>
      </c>
      <c r="J153" s="279" t="s">
        <v>3348</v>
      </c>
      <c r="K153" s="280" t="n">
        <v>44429</v>
      </c>
      <c r="L153" s="280" t="n">
        <v>44443</v>
      </c>
      <c r="M153" s="278" t="s">
        <v>3349</v>
      </c>
      <c r="N153" s="278" t="s">
        <v>3358</v>
      </c>
      <c r="O153" s="279" t="s">
        <v>2605</v>
      </c>
      <c r="P153" s="278" t="s">
        <v>2606</v>
      </c>
      <c r="Q153" s="278" t="s">
        <v>3359</v>
      </c>
      <c r="R153" s="278" t="s">
        <v>3360</v>
      </c>
      <c r="S153" s="278" t="s">
        <v>201</v>
      </c>
      <c r="T153" s="278" t="s">
        <v>2609</v>
      </c>
      <c r="U153" s="278" t="s">
        <v>90</v>
      </c>
      <c r="V153" s="278" t="s">
        <v>2610</v>
      </c>
      <c r="W153" s="278" t="s">
        <v>3352</v>
      </c>
      <c r="X153" s="278" t="s">
        <v>1107</v>
      </c>
      <c r="Y153" s="278" t="s">
        <v>1543</v>
      </c>
      <c r="Z153" s="279" t="n">
        <v>493</v>
      </c>
      <c r="AA153" s="279" t="n">
        <v>32</v>
      </c>
      <c r="AB153" s="279" t="n">
        <f aca="false">Z153*AA153</f>
        <v>15776</v>
      </c>
      <c r="AC153" s="279" t="s">
        <v>1562</v>
      </c>
      <c r="AD153" s="278" t="n">
        <v>6404199000</v>
      </c>
      <c r="AE153" s="279" t="n">
        <v>102.54</v>
      </c>
      <c r="AF153" s="279" t="n">
        <v>231.71</v>
      </c>
      <c r="AG153" s="279" t="n">
        <v>3222.0508</v>
      </c>
      <c r="AH153" s="279" t="s">
        <v>2575</v>
      </c>
      <c r="AI153" s="282" t="n">
        <v>44445</v>
      </c>
      <c r="AJ153" s="282" t="n">
        <v>44459</v>
      </c>
      <c r="AK153" s="282" t="n">
        <v>44520</v>
      </c>
      <c r="AL153" s="282" t="n">
        <v>44500</v>
      </c>
      <c r="AM153" s="0" t="s">
        <v>2541</v>
      </c>
      <c r="AN153" s="0" t="s">
        <v>2544</v>
      </c>
    </row>
    <row r="154" customFormat="false" ht="58.15" hidden="true" customHeight="false" outlineLevel="0" collapsed="false">
      <c r="A154" s="277" t="n">
        <v>44312</v>
      </c>
      <c r="B154" s="278" t="n">
        <v>80706050</v>
      </c>
      <c r="C154" s="279" t="s">
        <v>3361</v>
      </c>
      <c r="D154" s="279" t="n">
        <v>1121620</v>
      </c>
      <c r="E154" s="279" t="s">
        <v>2600</v>
      </c>
      <c r="F154" s="279" t="s">
        <v>3362</v>
      </c>
      <c r="G154" s="279" t="n">
        <v>266</v>
      </c>
      <c r="H154" s="279" t="n">
        <v>41</v>
      </c>
      <c r="I154" s="279" t="n">
        <v>10906</v>
      </c>
      <c r="J154" s="279" t="s">
        <v>3363</v>
      </c>
      <c r="K154" s="280" t="n">
        <v>44429</v>
      </c>
      <c r="L154" s="280" t="n">
        <v>44443</v>
      </c>
      <c r="M154" s="278" t="s">
        <v>3364</v>
      </c>
      <c r="N154" s="278" t="s">
        <v>3365</v>
      </c>
      <c r="O154" s="279" t="s">
        <v>2605</v>
      </c>
      <c r="P154" s="278" t="s">
        <v>2606</v>
      </c>
      <c r="Q154" s="278" t="s">
        <v>3366</v>
      </c>
      <c r="R154" s="278" t="s">
        <v>3367</v>
      </c>
      <c r="S154" s="278" t="s">
        <v>201</v>
      </c>
      <c r="T154" s="278" t="s">
        <v>2609</v>
      </c>
      <c r="U154" s="278" t="s">
        <v>90</v>
      </c>
      <c r="V154" s="278" t="s">
        <v>2610</v>
      </c>
      <c r="W154" s="278" t="s">
        <v>3368</v>
      </c>
      <c r="X154" s="278" t="s">
        <v>3369</v>
      </c>
      <c r="Y154" s="278" t="s">
        <v>1543</v>
      </c>
      <c r="Z154" s="279" t="n">
        <v>266</v>
      </c>
      <c r="AA154" s="279" t="n">
        <v>41</v>
      </c>
      <c r="AB154" s="279" t="n">
        <f aca="false">Z154*AA154</f>
        <v>10906</v>
      </c>
      <c r="AC154" s="279" t="s">
        <v>1562</v>
      </c>
      <c r="AD154" s="278" t="n">
        <v>6403911800</v>
      </c>
      <c r="AE154" s="279" t="n">
        <v>70.89</v>
      </c>
      <c r="AF154" s="279" t="n">
        <v>332.5</v>
      </c>
      <c r="AG154" s="279" t="n">
        <v>2261.8778</v>
      </c>
      <c r="AH154" s="279" t="s">
        <v>2575</v>
      </c>
      <c r="AI154" s="282" t="n">
        <v>44445</v>
      </c>
      <c r="AJ154" s="282" t="n">
        <v>44459</v>
      </c>
      <c r="AK154" s="282" t="n">
        <v>44520</v>
      </c>
      <c r="AL154" s="282" t="n">
        <v>44500</v>
      </c>
      <c r="AM154" s="0" t="s">
        <v>2541</v>
      </c>
      <c r="AN154" s="0" t="s">
        <v>2544</v>
      </c>
    </row>
    <row r="155" customFormat="false" ht="46.9" hidden="true" customHeight="false" outlineLevel="0" collapsed="false">
      <c r="A155" s="277" t="n">
        <v>44312</v>
      </c>
      <c r="B155" s="278" t="n">
        <v>80706050</v>
      </c>
      <c r="C155" s="279" t="s">
        <v>3370</v>
      </c>
      <c r="D155" s="279" t="n">
        <v>1121632</v>
      </c>
      <c r="E155" s="279" t="s">
        <v>2600</v>
      </c>
      <c r="F155" s="279" t="s">
        <v>3371</v>
      </c>
      <c r="G155" s="279" t="n">
        <v>167</v>
      </c>
      <c r="H155" s="279" t="n">
        <v>43</v>
      </c>
      <c r="I155" s="279" t="n">
        <v>7181</v>
      </c>
      <c r="J155" s="279" t="s">
        <v>3372</v>
      </c>
      <c r="K155" s="280" t="n">
        <v>44429</v>
      </c>
      <c r="L155" s="280" t="n">
        <v>44443</v>
      </c>
      <c r="M155" s="278" t="s">
        <v>3373</v>
      </c>
      <c r="N155" s="278" t="s">
        <v>3374</v>
      </c>
      <c r="O155" s="279" t="s">
        <v>2605</v>
      </c>
      <c r="P155" s="278" t="s">
        <v>2606</v>
      </c>
      <c r="Q155" s="278" t="s">
        <v>3375</v>
      </c>
      <c r="R155" s="278" t="s">
        <v>3376</v>
      </c>
      <c r="S155" s="278" t="s">
        <v>201</v>
      </c>
      <c r="T155" s="278" t="s">
        <v>2609</v>
      </c>
      <c r="U155" s="278" t="s">
        <v>90</v>
      </c>
      <c r="V155" s="278" t="s">
        <v>2610</v>
      </c>
      <c r="W155" s="278" t="s">
        <v>2814</v>
      </c>
      <c r="X155" s="278" t="s">
        <v>3377</v>
      </c>
      <c r="Y155" s="278" t="s">
        <v>1543</v>
      </c>
      <c r="Z155" s="279" t="n">
        <v>167</v>
      </c>
      <c r="AA155" s="279" t="n">
        <v>43</v>
      </c>
      <c r="AB155" s="279" t="n">
        <f aca="false">Z155*AA155</f>
        <v>7181</v>
      </c>
      <c r="AC155" s="279" t="s">
        <v>1562</v>
      </c>
      <c r="AD155" s="278" t="n">
        <v>6403911800</v>
      </c>
      <c r="AE155" s="279" t="n">
        <v>46.68</v>
      </c>
      <c r="AF155" s="279" t="n">
        <v>208.75</v>
      </c>
      <c r="AG155" s="279" t="n">
        <v>1487.2853</v>
      </c>
      <c r="AH155" s="279" t="s">
        <v>2575</v>
      </c>
      <c r="AI155" s="282" t="n">
        <v>44445</v>
      </c>
      <c r="AJ155" s="282" t="n">
        <v>44459</v>
      </c>
      <c r="AK155" s="282" t="n">
        <v>44520</v>
      </c>
      <c r="AL155" s="282" t="n">
        <v>44500</v>
      </c>
      <c r="AM155" s="0" t="s">
        <v>2541</v>
      </c>
      <c r="AN155" s="0" t="s">
        <v>2544</v>
      </c>
    </row>
    <row r="156" customFormat="false" ht="103.9" hidden="true" customHeight="false" outlineLevel="0" collapsed="false">
      <c r="A156" s="277" t="n">
        <v>44312</v>
      </c>
      <c r="B156" s="278" t="n">
        <v>80706050</v>
      </c>
      <c r="C156" s="279" t="s">
        <v>3378</v>
      </c>
      <c r="D156" s="279" t="n">
        <v>1121634</v>
      </c>
      <c r="E156" s="279" t="s">
        <v>2600</v>
      </c>
      <c r="F156" s="279" t="s">
        <v>2743</v>
      </c>
      <c r="G156" s="279" t="n">
        <v>258</v>
      </c>
      <c r="H156" s="279" t="n">
        <v>28</v>
      </c>
      <c r="I156" s="279" t="n">
        <v>7224</v>
      </c>
      <c r="J156" s="279" t="s">
        <v>3379</v>
      </c>
      <c r="K156" s="280" t="n">
        <v>44401</v>
      </c>
      <c r="L156" s="280" t="n">
        <v>44401</v>
      </c>
      <c r="M156" s="278" t="s">
        <v>3380</v>
      </c>
      <c r="N156" s="278" t="s">
        <v>2745</v>
      </c>
      <c r="O156" s="279" t="s">
        <v>2605</v>
      </c>
      <c r="P156" s="278" t="s">
        <v>2792</v>
      </c>
      <c r="Q156" s="278" t="s">
        <v>3381</v>
      </c>
      <c r="R156" s="278" t="s">
        <v>3382</v>
      </c>
      <c r="S156" s="278" t="s">
        <v>201</v>
      </c>
      <c r="T156" s="278" t="s">
        <v>2779</v>
      </c>
      <c r="U156" s="278" t="s">
        <v>90</v>
      </c>
      <c r="V156" s="278" t="s">
        <v>2796</v>
      </c>
      <c r="W156" s="278" t="s">
        <v>3383</v>
      </c>
      <c r="X156" s="278" t="s">
        <v>3383</v>
      </c>
      <c r="Y156" s="278" t="s">
        <v>3384</v>
      </c>
      <c r="Z156" s="279" t="n">
        <v>258</v>
      </c>
      <c r="AA156" s="279" t="n">
        <v>28</v>
      </c>
      <c r="AB156" s="279" t="n">
        <f aca="false">Z156*AA156</f>
        <v>7224</v>
      </c>
      <c r="AC156" s="279" t="s">
        <v>1562</v>
      </c>
      <c r="AD156" s="278" t="n">
        <v>6404191000</v>
      </c>
      <c r="AE156" s="279" t="n">
        <v>46.96</v>
      </c>
      <c r="AF156" s="279" t="n">
        <v>144.48</v>
      </c>
      <c r="AG156" s="279" t="n">
        <v>1483.0872</v>
      </c>
      <c r="AH156" s="278" t="s">
        <v>2570</v>
      </c>
      <c r="AI156" s="282" t="n">
        <v>44398</v>
      </c>
      <c r="AJ156" s="282" t="n">
        <f aca="false">AI156+30</f>
        <v>44428</v>
      </c>
      <c r="AK156" s="282" t="n">
        <v>44462</v>
      </c>
      <c r="AL156" s="282" t="n">
        <v>44458</v>
      </c>
      <c r="AM156" s="0" t="s">
        <v>2541</v>
      </c>
      <c r="AN156" s="0" t="s">
        <v>2544</v>
      </c>
    </row>
    <row r="157" customFormat="false" ht="103.9" hidden="true" customHeight="false" outlineLevel="0" collapsed="false">
      <c r="A157" s="277" t="n">
        <v>44312</v>
      </c>
      <c r="B157" s="278" t="n">
        <v>80706050</v>
      </c>
      <c r="C157" s="279" t="s">
        <v>3378</v>
      </c>
      <c r="D157" s="279" t="n">
        <v>1121634</v>
      </c>
      <c r="E157" s="279" t="s">
        <v>2600</v>
      </c>
      <c r="F157" s="279" t="s">
        <v>3385</v>
      </c>
      <c r="G157" s="279" t="n">
        <v>299</v>
      </c>
      <c r="H157" s="279" t="n">
        <v>28</v>
      </c>
      <c r="I157" s="279" t="n">
        <v>8372</v>
      </c>
      <c r="J157" s="279" t="s">
        <v>3379</v>
      </c>
      <c r="K157" s="280" t="n">
        <v>44401</v>
      </c>
      <c r="L157" s="280" t="n">
        <v>44401</v>
      </c>
      <c r="M157" s="278" t="s">
        <v>3380</v>
      </c>
      <c r="N157" s="278" t="s">
        <v>3386</v>
      </c>
      <c r="O157" s="279" t="s">
        <v>2605</v>
      </c>
      <c r="P157" s="278" t="s">
        <v>2792</v>
      </c>
      <c r="Q157" s="278" t="s">
        <v>3387</v>
      </c>
      <c r="R157" s="278" t="s">
        <v>3388</v>
      </c>
      <c r="S157" s="278" t="s">
        <v>201</v>
      </c>
      <c r="T157" s="278" t="s">
        <v>2779</v>
      </c>
      <c r="U157" s="278" t="s">
        <v>90</v>
      </c>
      <c r="V157" s="278" t="s">
        <v>2796</v>
      </c>
      <c r="W157" s="278" t="s">
        <v>3383</v>
      </c>
      <c r="X157" s="278" t="s">
        <v>3383</v>
      </c>
      <c r="Y157" s="278" t="s">
        <v>3384</v>
      </c>
      <c r="Z157" s="279" t="n">
        <v>299</v>
      </c>
      <c r="AA157" s="279" t="n">
        <v>28</v>
      </c>
      <c r="AB157" s="279" t="n">
        <f aca="false">Z157*AA157</f>
        <v>8372</v>
      </c>
      <c r="AC157" s="279" t="s">
        <v>1562</v>
      </c>
      <c r="AD157" s="278" t="n">
        <v>6404191000</v>
      </c>
      <c r="AE157" s="279" t="n">
        <v>54.42</v>
      </c>
      <c r="AF157" s="279" t="n">
        <v>167.44</v>
      </c>
      <c r="AG157" s="279" t="n">
        <v>1718.7716</v>
      </c>
      <c r="AH157" s="278" t="s">
        <v>2570</v>
      </c>
      <c r="AI157" s="282" t="n">
        <v>44398</v>
      </c>
      <c r="AJ157" s="282" t="n">
        <f aca="false">AI157+30</f>
        <v>44428</v>
      </c>
      <c r="AK157" s="282" t="n">
        <v>44462</v>
      </c>
      <c r="AL157" s="282" t="n">
        <v>44458</v>
      </c>
      <c r="AM157" s="0" t="s">
        <v>2541</v>
      </c>
      <c r="AN157" s="0" t="s">
        <v>2544</v>
      </c>
    </row>
    <row r="158" customFormat="false" ht="103.9" hidden="true" customHeight="false" outlineLevel="0" collapsed="false">
      <c r="A158" s="277" t="n">
        <v>44312</v>
      </c>
      <c r="B158" s="278" t="n">
        <v>80706050</v>
      </c>
      <c r="C158" s="279" t="s">
        <v>3389</v>
      </c>
      <c r="D158" s="279" t="n">
        <v>1121645</v>
      </c>
      <c r="E158" s="279" t="s">
        <v>2600</v>
      </c>
      <c r="F158" s="279" t="s">
        <v>2251</v>
      </c>
      <c r="G158" s="279" t="n">
        <v>610</v>
      </c>
      <c r="H158" s="279" t="n">
        <v>33</v>
      </c>
      <c r="I158" s="279" t="n">
        <v>20130</v>
      </c>
      <c r="J158" s="279" t="s">
        <v>3390</v>
      </c>
      <c r="K158" s="280" t="n">
        <v>44401</v>
      </c>
      <c r="L158" s="280" t="n">
        <v>44415</v>
      </c>
      <c r="M158" s="278" t="s">
        <v>3391</v>
      </c>
      <c r="N158" s="278" t="s">
        <v>236</v>
      </c>
      <c r="O158" s="279" t="s">
        <v>2605</v>
      </c>
      <c r="P158" s="278" t="s">
        <v>2616</v>
      </c>
      <c r="Q158" s="278" t="s">
        <v>3392</v>
      </c>
      <c r="R158" s="278" t="s">
        <v>3393</v>
      </c>
      <c r="S158" s="278" t="s">
        <v>975</v>
      </c>
      <c r="T158" s="278" t="s">
        <v>2609</v>
      </c>
      <c r="U158" s="278" t="s">
        <v>90</v>
      </c>
      <c r="V158" s="278" t="s">
        <v>2620</v>
      </c>
      <c r="W158" s="278" t="s">
        <v>243</v>
      </c>
      <c r="X158" s="278" t="s">
        <v>2877</v>
      </c>
      <c r="Y158" s="278" t="s">
        <v>1543</v>
      </c>
      <c r="Z158" s="279" t="n">
        <v>610</v>
      </c>
      <c r="AA158" s="279" t="n">
        <v>33</v>
      </c>
      <c r="AB158" s="279" t="n">
        <f aca="false">Z158*AA158</f>
        <v>20130</v>
      </c>
      <c r="AC158" s="279" t="s">
        <v>2738</v>
      </c>
      <c r="AD158" s="278" t="n">
        <v>6403911600</v>
      </c>
      <c r="AE158" s="279" t="n">
        <v>130.85</v>
      </c>
      <c r="AF158" s="279" t="n">
        <v>762.5</v>
      </c>
      <c r="AG158" s="279" t="n">
        <v>4204.669</v>
      </c>
      <c r="AH158" s="279" t="s">
        <v>2570</v>
      </c>
      <c r="AI158" s="282" t="n">
        <v>44416</v>
      </c>
      <c r="AJ158" s="282" t="n">
        <v>44463</v>
      </c>
      <c r="AK158" s="282" t="n">
        <v>44491</v>
      </c>
      <c r="AL158" s="282" t="n">
        <v>44464</v>
      </c>
      <c r="AM158" s="0" t="s">
        <v>2541</v>
      </c>
      <c r="AN158" s="0" t="s">
        <v>2544</v>
      </c>
    </row>
    <row r="159" customFormat="false" ht="103.9" hidden="true" customHeight="false" outlineLevel="0" collapsed="false">
      <c r="A159" s="277" t="n">
        <v>44312</v>
      </c>
      <c r="B159" s="278" t="n">
        <v>80706050</v>
      </c>
      <c r="C159" s="279" t="s">
        <v>3389</v>
      </c>
      <c r="D159" s="279" t="n">
        <v>1121645</v>
      </c>
      <c r="E159" s="279" t="s">
        <v>2600</v>
      </c>
      <c r="F159" s="279" t="s">
        <v>2623</v>
      </c>
      <c r="G159" s="279" t="n">
        <v>365</v>
      </c>
      <c r="H159" s="279" t="n">
        <v>33</v>
      </c>
      <c r="I159" s="279" t="n">
        <v>12045</v>
      </c>
      <c r="J159" s="279" t="s">
        <v>3390</v>
      </c>
      <c r="K159" s="280" t="n">
        <v>44401</v>
      </c>
      <c r="L159" s="280" t="n">
        <v>44415</v>
      </c>
      <c r="M159" s="278" t="s">
        <v>3391</v>
      </c>
      <c r="N159" s="278" t="s">
        <v>2624</v>
      </c>
      <c r="O159" s="279" t="s">
        <v>2605</v>
      </c>
      <c r="P159" s="278" t="s">
        <v>2616</v>
      </c>
      <c r="Q159" s="278" t="s">
        <v>3394</v>
      </c>
      <c r="R159" s="278" t="s">
        <v>3395</v>
      </c>
      <c r="S159" s="278" t="s">
        <v>975</v>
      </c>
      <c r="T159" s="278" t="s">
        <v>2609</v>
      </c>
      <c r="U159" s="278" t="s">
        <v>90</v>
      </c>
      <c r="V159" s="278" t="s">
        <v>2620</v>
      </c>
      <c r="W159" s="278" t="s">
        <v>243</v>
      </c>
      <c r="X159" s="278" t="s">
        <v>2877</v>
      </c>
      <c r="Y159" s="278" t="s">
        <v>1543</v>
      </c>
      <c r="Z159" s="279" t="n">
        <v>365</v>
      </c>
      <c r="AA159" s="279" t="n">
        <v>33</v>
      </c>
      <c r="AB159" s="279" t="n">
        <f aca="false">Z159*AA159</f>
        <v>12045</v>
      </c>
      <c r="AC159" s="279" t="s">
        <v>2738</v>
      </c>
      <c r="AD159" s="278" t="n">
        <v>6403911600</v>
      </c>
      <c r="AE159" s="279" t="n">
        <v>78.29</v>
      </c>
      <c r="AF159" s="279" t="n">
        <v>456.25</v>
      </c>
      <c r="AG159" s="279" t="n">
        <v>2515.9085</v>
      </c>
      <c r="AH159" s="279" t="s">
        <v>2570</v>
      </c>
      <c r="AI159" s="282" t="n">
        <v>44416</v>
      </c>
      <c r="AJ159" s="282" t="n">
        <v>44463</v>
      </c>
      <c r="AK159" s="282" t="n">
        <v>44491</v>
      </c>
      <c r="AL159" s="282" t="n">
        <v>44464</v>
      </c>
      <c r="AM159" s="0" t="s">
        <v>2541</v>
      </c>
      <c r="AN159" s="0" t="s">
        <v>2544</v>
      </c>
    </row>
    <row r="160" customFormat="false" ht="103.9" hidden="true" customHeight="false" outlineLevel="0" collapsed="false">
      <c r="A160" s="277" t="n">
        <v>44312</v>
      </c>
      <c r="B160" s="278" t="n">
        <v>80706050</v>
      </c>
      <c r="C160" s="279" t="s">
        <v>3389</v>
      </c>
      <c r="D160" s="279" t="n">
        <v>1121645</v>
      </c>
      <c r="E160" s="279" t="s">
        <v>2600</v>
      </c>
      <c r="F160" s="279" t="s">
        <v>3287</v>
      </c>
      <c r="G160" s="279" t="n">
        <v>144</v>
      </c>
      <c r="H160" s="279" t="n">
        <v>33</v>
      </c>
      <c r="I160" s="279" t="n">
        <v>4752</v>
      </c>
      <c r="J160" s="279" t="s">
        <v>3390</v>
      </c>
      <c r="K160" s="280" t="n">
        <v>44401</v>
      </c>
      <c r="L160" s="280" t="n">
        <v>44415</v>
      </c>
      <c r="M160" s="278" t="s">
        <v>3391</v>
      </c>
      <c r="N160" s="278" t="s">
        <v>3288</v>
      </c>
      <c r="O160" s="279" t="s">
        <v>2605</v>
      </c>
      <c r="P160" s="278" t="s">
        <v>2616</v>
      </c>
      <c r="Q160" s="278" t="s">
        <v>3396</v>
      </c>
      <c r="R160" s="278" t="s">
        <v>3397</v>
      </c>
      <c r="S160" s="278" t="s">
        <v>975</v>
      </c>
      <c r="T160" s="278" t="s">
        <v>2609</v>
      </c>
      <c r="U160" s="278" t="s">
        <v>90</v>
      </c>
      <c r="V160" s="278" t="s">
        <v>2620</v>
      </c>
      <c r="W160" s="278" t="s">
        <v>243</v>
      </c>
      <c r="X160" s="278" t="s">
        <v>2877</v>
      </c>
      <c r="Y160" s="278" t="s">
        <v>1543</v>
      </c>
      <c r="Z160" s="279" t="n">
        <v>144</v>
      </c>
      <c r="AA160" s="279" t="n">
        <v>33</v>
      </c>
      <c r="AB160" s="279" t="n">
        <f aca="false">Z160*AA160</f>
        <v>4752</v>
      </c>
      <c r="AC160" s="279" t="s">
        <v>2675</v>
      </c>
      <c r="AD160" s="278" t="n">
        <v>6403911600</v>
      </c>
      <c r="AE160" s="279" t="n">
        <v>30.89</v>
      </c>
      <c r="AF160" s="279" t="n">
        <v>180</v>
      </c>
      <c r="AG160" s="279" t="n">
        <v>992.5776</v>
      </c>
      <c r="AH160" s="279" t="s">
        <v>2570</v>
      </c>
      <c r="AI160" s="282" t="n">
        <v>44416</v>
      </c>
      <c r="AJ160" s="282" t="n">
        <v>44463</v>
      </c>
      <c r="AK160" s="282" t="n">
        <v>44491</v>
      </c>
      <c r="AL160" s="282" t="n">
        <v>44464</v>
      </c>
      <c r="AM160" s="0" t="s">
        <v>2541</v>
      </c>
      <c r="AN160" s="0" t="s">
        <v>2544</v>
      </c>
    </row>
    <row r="161" customFormat="false" ht="103.9" hidden="true" customHeight="false" outlineLevel="0" collapsed="false">
      <c r="A161" s="277" t="n">
        <v>44312</v>
      </c>
      <c r="B161" s="278" t="n">
        <v>80706050</v>
      </c>
      <c r="C161" s="279" t="s">
        <v>3389</v>
      </c>
      <c r="D161" s="279" t="n">
        <v>1121645</v>
      </c>
      <c r="E161" s="279" t="s">
        <v>2600</v>
      </c>
      <c r="F161" s="279" t="s">
        <v>3304</v>
      </c>
      <c r="G161" s="279" t="n">
        <v>317</v>
      </c>
      <c r="H161" s="279" t="n">
        <v>33</v>
      </c>
      <c r="I161" s="279" t="n">
        <v>10461</v>
      </c>
      <c r="J161" s="279" t="s">
        <v>3390</v>
      </c>
      <c r="K161" s="280" t="n">
        <v>44401</v>
      </c>
      <c r="L161" s="280" t="n">
        <v>44415</v>
      </c>
      <c r="M161" s="278" t="s">
        <v>3391</v>
      </c>
      <c r="N161" s="278" t="s">
        <v>3305</v>
      </c>
      <c r="O161" s="279" t="s">
        <v>2605</v>
      </c>
      <c r="P161" s="278" t="s">
        <v>2616</v>
      </c>
      <c r="Q161" s="278" t="s">
        <v>3398</v>
      </c>
      <c r="R161" s="278" t="s">
        <v>3399</v>
      </c>
      <c r="S161" s="278" t="s">
        <v>975</v>
      </c>
      <c r="T161" s="278" t="s">
        <v>2609</v>
      </c>
      <c r="U161" s="278" t="s">
        <v>90</v>
      </c>
      <c r="V161" s="278" t="s">
        <v>2620</v>
      </c>
      <c r="W161" s="278" t="s">
        <v>243</v>
      </c>
      <c r="X161" s="278" t="s">
        <v>2877</v>
      </c>
      <c r="Y161" s="278" t="s">
        <v>1543</v>
      </c>
      <c r="Z161" s="279" t="n">
        <v>317</v>
      </c>
      <c r="AA161" s="279" t="n">
        <v>33</v>
      </c>
      <c r="AB161" s="279" t="n">
        <f aca="false">Z161*AA161</f>
        <v>10461</v>
      </c>
      <c r="AC161" s="279" t="s">
        <v>2738</v>
      </c>
      <c r="AD161" s="278" t="n">
        <v>6403911600</v>
      </c>
      <c r="AE161" s="279" t="n">
        <v>68</v>
      </c>
      <c r="AF161" s="279" t="n">
        <v>396.25</v>
      </c>
      <c r="AG161" s="279" t="n">
        <v>2185.0493</v>
      </c>
      <c r="AH161" s="279" t="s">
        <v>2570</v>
      </c>
      <c r="AI161" s="282" t="n">
        <v>44416</v>
      </c>
      <c r="AJ161" s="282" t="n">
        <v>44463</v>
      </c>
      <c r="AK161" s="282" t="n">
        <v>44491</v>
      </c>
      <c r="AL161" s="282" t="n">
        <v>44464</v>
      </c>
      <c r="AM161" s="0" t="s">
        <v>2541</v>
      </c>
      <c r="AN161" s="0" t="s">
        <v>2544</v>
      </c>
    </row>
    <row r="162" customFormat="false" ht="58.15" hidden="true" customHeight="false" outlineLevel="0" collapsed="false">
      <c r="A162" s="277" t="n">
        <v>44312</v>
      </c>
      <c r="B162" s="278" t="n">
        <v>80706050</v>
      </c>
      <c r="C162" s="279" t="s">
        <v>3400</v>
      </c>
      <c r="D162" s="279" t="n">
        <v>1121790</v>
      </c>
      <c r="E162" s="279" t="s">
        <v>2600</v>
      </c>
      <c r="F162" s="279" t="s">
        <v>3401</v>
      </c>
      <c r="G162" s="279" t="n">
        <v>150</v>
      </c>
      <c r="H162" s="279" t="n">
        <v>45</v>
      </c>
      <c r="I162" s="279" t="n">
        <v>6750</v>
      </c>
      <c r="J162" s="279" t="s">
        <v>3402</v>
      </c>
      <c r="K162" s="280" t="n">
        <v>44387</v>
      </c>
      <c r="L162" s="280" t="n">
        <v>44401</v>
      </c>
      <c r="M162" s="278" t="s">
        <v>3403</v>
      </c>
      <c r="N162" s="278" t="s">
        <v>3404</v>
      </c>
      <c r="O162" s="279" t="s">
        <v>2605</v>
      </c>
      <c r="P162" s="278" t="s">
        <v>2631</v>
      </c>
      <c r="Q162" s="278" t="s">
        <v>3405</v>
      </c>
      <c r="R162" s="278" t="s">
        <v>3406</v>
      </c>
      <c r="S162" s="278" t="s">
        <v>201</v>
      </c>
      <c r="T162" s="278" t="s">
        <v>2609</v>
      </c>
      <c r="U162" s="278" t="s">
        <v>90</v>
      </c>
      <c r="V162" s="278" t="s">
        <v>2634</v>
      </c>
      <c r="W162" s="278" t="s">
        <v>3407</v>
      </c>
      <c r="X162" s="278" t="s">
        <v>3302</v>
      </c>
      <c r="Y162" s="278" t="s">
        <v>245</v>
      </c>
      <c r="Z162" s="279" t="n">
        <v>150</v>
      </c>
      <c r="AA162" s="279" t="n">
        <v>45</v>
      </c>
      <c r="AB162" s="279" t="n">
        <f aca="false">Z162*AA162</f>
        <v>6750</v>
      </c>
      <c r="AC162" s="279" t="s">
        <v>1562</v>
      </c>
      <c r="AD162" s="278" t="n">
        <v>6403911800</v>
      </c>
      <c r="AE162" s="279" t="n">
        <v>43.88</v>
      </c>
      <c r="AF162" s="279" t="n">
        <v>187.5</v>
      </c>
      <c r="AG162" s="279" t="n">
        <v>1396.275</v>
      </c>
      <c r="AH162" s="278" t="s">
        <v>2570</v>
      </c>
      <c r="AI162" s="282" t="n">
        <v>44398</v>
      </c>
      <c r="AJ162" s="282" t="n">
        <f aca="false">AI162+30</f>
        <v>44428</v>
      </c>
      <c r="AK162" s="282" t="n">
        <v>44462</v>
      </c>
      <c r="AL162" s="282" t="n">
        <v>44458</v>
      </c>
      <c r="AM162" s="0" t="s">
        <v>2541</v>
      </c>
      <c r="AN162" s="0" t="s">
        <v>2544</v>
      </c>
    </row>
    <row r="163" customFormat="false" ht="103.9" hidden="true" customHeight="false" outlineLevel="0" collapsed="false">
      <c r="A163" s="277" t="n">
        <v>44312</v>
      </c>
      <c r="B163" s="278" t="n">
        <v>80706050</v>
      </c>
      <c r="C163" s="279" t="s">
        <v>3408</v>
      </c>
      <c r="D163" s="279" t="n">
        <v>1121811</v>
      </c>
      <c r="E163" s="279" t="s">
        <v>2600</v>
      </c>
      <c r="F163" s="279" t="s">
        <v>2623</v>
      </c>
      <c r="G163" s="279" t="n">
        <v>196</v>
      </c>
      <c r="H163" s="279" t="n">
        <v>36</v>
      </c>
      <c r="I163" s="279" t="n">
        <v>7056</v>
      </c>
      <c r="J163" s="279" t="s">
        <v>3409</v>
      </c>
      <c r="K163" s="280" t="n">
        <v>44401</v>
      </c>
      <c r="L163" s="280" t="n">
        <v>44415</v>
      </c>
      <c r="M163" s="278" t="s">
        <v>3410</v>
      </c>
      <c r="N163" s="278" t="s">
        <v>2624</v>
      </c>
      <c r="O163" s="279" t="s">
        <v>2605</v>
      </c>
      <c r="P163" s="278" t="s">
        <v>2616</v>
      </c>
      <c r="Q163" s="278" t="s">
        <v>3411</v>
      </c>
      <c r="R163" s="278" t="s">
        <v>3412</v>
      </c>
      <c r="S163" s="278" t="s">
        <v>201</v>
      </c>
      <c r="T163" s="278" t="s">
        <v>2795</v>
      </c>
      <c r="U163" s="278" t="s">
        <v>90</v>
      </c>
      <c r="V163" s="278" t="s">
        <v>2620</v>
      </c>
      <c r="W163" s="278" t="s">
        <v>3413</v>
      </c>
      <c r="X163" s="278" t="s">
        <v>3414</v>
      </c>
      <c r="Y163" s="278" t="s">
        <v>245</v>
      </c>
      <c r="Z163" s="279" t="n">
        <v>196</v>
      </c>
      <c r="AA163" s="279" t="n">
        <v>36</v>
      </c>
      <c r="AB163" s="279" t="n">
        <f aca="false">Z163*AA163</f>
        <v>7056</v>
      </c>
      <c r="AC163" s="279" t="s">
        <v>207</v>
      </c>
      <c r="AD163" s="278" t="n">
        <v>6403999800</v>
      </c>
      <c r="AE163" s="279" t="n">
        <v>45.86</v>
      </c>
      <c r="AF163" s="279" t="n">
        <v>245</v>
      </c>
      <c r="AG163" s="279" t="n">
        <v>1469.3728</v>
      </c>
      <c r="AH163" s="279" t="s">
        <v>2570</v>
      </c>
      <c r="AI163" s="282" t="n">
        <v>44416</v>
      </c>
      <c r="AJ163" s="282" t="n">
        <v>44463</v>
      </c>
      <c r="AK163" s="282" t="n">
        <v>44491</v>
      </c>
      <c r="AL163" s="282" t="n">
        <v>44464</v>
      </c>
      <c r="AM163" s="0" t="s">
        <v>2541</v>
      </c>
      <c r="AN163" s="0" t="s">
        <v>2544</v>
      </c>
    </row>
    <row r="164" customFormat="false" ht="46.9" hidden="true" customHeight="false" outlineLevel="0" collapsed="false">
      <c r="A164" s="277" t="n">
        <v>44312</v>
      </c>
      <c r="B164" s="278" t="n">
        <v>80706050</v>
      </c>
      <c r="C164" s="279" t="s">
        <v>3415</v>
      </c>
      <c r="D164" s="279" t="s">
        <v>3416</v>
      </c>
      <c r="E164" s="279" t="s">
        <v>2600</v>
      </c>
      <c r="F164" s="279" t="s">
        <v>3417</v>
      </c>
      <c r="G164" s="279" t="n">
        <v>236</v>
      </c>
      <c r="H164" s="279" t="n">
        <v>32</v>
      </c>
      <c r="I164" s="279" t="n">
        <v>7552</v>
      </c>
      <c r="J164" s="279" t="s">
        <v>3418</v>
      </c>
      <c r="K164" s="280" t="n">
        <v>44402</v>
      </c>
      <c r="L164" s="280" t="n">
        <v>44402</v>
      </c>
      <c r="M164" s="278" t="s">
        <v>3419</v>
      </c>
      <c r="N164" s="278" t="s">
        <v>3420</v>
      </c>
      <c r="O164" s="279" t="s">
        <v>2605</v>
      </c>
      <c r="P164" s="278" t="s">
        <v>3421</v>
      </c>
      <c r="Q164" s="278" t="s">
        <v>3422</v>
      </c>
      <c r="R164" s="278" t="s">
        <v>3423</v>
      </c>
      <c r="S164" s="278" t="s">
        <v>133</v>
      </c>
      <c r="T164" s="278" t="s">
        <v>2609</v>
      </c>
      <c r="U164" s="278" t="s">
        <v>90</v>
      </c>
      <c r="V164" s="278" t="s">
        <v>3424</v>
      </c>
      <c r="W164" s="278" t="s">
        <v>3425</v>
      </c>
      <c r="X164" s="278" t="s">
        <v>3426</v>
      </c>
      <c r="Y164" s="278" t="s">
        <v>245</v>
      </c>
      <c r="Z164" s="279" t="n">
        <v>236</v>
      </c>
      <c r="AA164" s="279" t="n">
        <v>32</v>
      </c>
      <c r="AB164" s="279" t="n">
        <f aca="false">Z164*AA164</f>
        <v>7552</v>
      </c>
      <c r="AC164" s="279" t="s">
        <v>3152</v>
      </c>
      <c r="AD164" s="278" t="n">
        <v>6403911100</v>
      </c>
      <c r="AE164" s="279" t="n">
        <v>49.09</v>
      </c>
      <c r="AF164" s="279" t="n">
        <v>295</v>
      </c>
      <c r="AG164" s="279" t="n">
        <v>789.6088</v>
      </c>
      <c r="AH164" s="279" t="s">
        <v>2570</v>
      </c>
      <c r="AI164" s="282" t="n">
        <v>44416</v>
      </c>
      <c r="AJ164" s="282" t="n">
        <v>44463</v>
      </c>
      <c r="AK164" s="282" t="n">
        <v>44491</v>
      </c>
      <c r="AL164" s="282" t="n">
        <v>44464</v>
      </c>
      <c r="AM164" s="0" t="s">
        <v>2541</v>
      </c>
      <c r="AN164" s="0" t="s">
        <v>2544</v>
      </c>
    </row>
    <row r="165" customFormat="false" ht="46.9" hidden="true" customHeight="false" outlineLevel="0" collapsed="false">
      <c r="A165" s="277" t="n">
        <v>44312</v>
      </c>
      <c r="B165" s="278" t="n">
        <v>80706050</v>
      </c>
      <c r="C165" s="279" t="s">
        <v>3415</v>
      </c>
      <c r="D165" s="279" t="s">
        <v>3416</v>
      </c>
      <c r="E165" s="279" t="s">
        <v>2600</v>
      </c>
      <c r="F165" s="279" t="s">
        <v>3427</v>
      </c>
      <c r="G165" s="279" t="n">
        <v>72</v>
      </c>
      <c r="H165" s="279" t="n">
        <v>35.5</v>
      </c>
      <c r="I165" s="279" t="n">
        <v>2556</v>
      </c>
      <c r="J165" s="279" t="s">
        <v>3418</v>
      </c>
      <c r="K165" s="280" t="n">
        <v>44402</v>
      </c>
      <c r="L165" s="280" t="n">
        <v>44402</v>
      </c>
      <c r="M165" s="278" t="s">
        <v>3419</v>
      </c>
      <c r="N165" s="278" t="s">
        <v>3428</v>
      </c>
      <c r="O165" s="279" t="s">
        <v>2605</v>
      </c>
      <c r="P165" s="278" t="s">
        <v>3421</v>
      </c>
      <c r="Q165" s="278" t="s">
        <v>3429</v>
      </c>
      <c r="R165" s="278" t="s">
        <v>3430</v>
      </c>
      <c r="S165" s="278" t="s">
        <v>133</v>
      </c>
      <c r="T165" s="278" t="s">
        <v>2609</v>
      </c>
      <c r="U165" s="278" t="s">
        <v>90</v>
      </c>
      <c r="V165" s="278" t="s">
        <v>3424</v>
      </c>
      <c r="W165" s="278" t="s">
        <v>3425</v>
      </c>
      <c r="X165" s="278" t="s">
        <v>3426</v>
      </c>
      <c r="Y165" s="278" t="s">
        <v>245</v>
      </c>
      <c r="Z165" s="279" t="n">
        <v>72</v>
      </c>
      <c r="AA165" s="279" t="n">
        <v>35.5</v>
      </c>
      <c r="AB165" s="279" t="n">
        <f aca="false">Z165*AA165</f>
        <v>2556</v>
      </c>
      <c r="AC165" s="279" t="s">
        <v>3152</v>
      </c>
      <c r="AD165" s="278" t="n">
        <v>6403911100</v>
      </c>
      <c r="AE165" s="279" t="n">
        <v>16.61</v>
      </c>
      <c r="AF165" s="279" t="n">
        <v>90</v>
      </c>
      <c r="AG165" s="279" t="n">
        <v>266.2614</v>
      </c>
      <c r="AH165" s="279" t="s">
        <v>2570</v>
      </c>
      <c r="AI165" s="282" t="n">
        <v>44416</v>
      </c>
      <c r="AJ165" s="282" t="n">
        <v>44463</v>
      </c>
      <c r="AK165" s="282" t="n">
        <v>44491</v>
      </c>
      <c r="AL165" s="282" t="n">
        <v>44464</v>
      </c>
      <c r="AM165" s="0" t="s">
        <v>2541</v>
      </c>
      <c r="AN165" s="0" t="s">
        <v>2544</v>
      </c>
    </row>
    <row r="166" customFormat="false" ht="172.15" hidden="true" customHeight="false" outlineLevel="0" collapsed="false">
      <c r="A166" s="277" t="n">
        <v>44312</v>
      </c>
      <c r="B166" s="278" t="n">
        <v>80706050</v>
      </c>
      <c r="C166" s="279" t="s">
        <v>3431</v>
      </c>
      <c r="D166" s="279" t="n">
        <v>1122513</v>
      </c>
      <c r="E166" s="279" t="s">
        <v>2600</v>
      </c>
      <c r="F166" s="279" t="s">
        <v>2251</v>
      </c>
      <c r="G166" s="279" t="n">
        <v>160</v>
      </c>
      <c r="H166" s="279" t="n">
        <v>49</v>
      </c>
      <c r="I166" s="279" t="n">
        <v>7840</v>
      </c>
      <c r="J166" s="279" t="s">
        <v>3432</v>
      </c>
      <c r="K166" s="280" t="n">
        <v>44401</v>
      </c>
      <c r="L166" s="280" t="n">
        <v>44415</v>
      </c>
      <c r="M166" s="278" t="s">
        <v>3433</v>
      </c>
      <c r="N166" s="278" t="s">
        <v>236</v>
      </c>
      <c r="O166" s="279" t="s">
        <v>2605</v>
      </c>
      <c r="P166" s="278" t="s">
        <v>2616</v>
      </c>
      <c r="Q166" s="278" t="s">
        <v>3434</v>
      </c>
      <c r="R166" s="278" t="s">
        <v>3435</v>
      </c>
      <c r="S166" s="278" t="s">
        <v>201</v>
      </c>
      <c r="T166" s="278" t="s">
        <v>2609</v>
      </c>
      <c r="U166" s="278" t="s">
        <v>90</v>
      </c>
      <c r="V166" s="278" t="s">
        <v>2620</v>
      </c>
      <c r="W166" s="278" t="s">
        <v>3436</v>
      </c>
      <c r="X166" s="278" t="s">
        <v>3437</v>
      </c>
      <c r="Y166" s="278" t="s">
        <v>1543</v>
      </c>
      <c r="Z166" s="279" t="n">
        <v>160</v>
      </c>
      <c r="AA166" s="279" t="n">
        <v>49</v>
      </c>
      <c r="AB166" s="279" t="n">
        <f aca="false">Z166*AA166</f>
        <v>7840</v>
      </c>
      <c r="AC166" s="279" t="s">
        <v>1562</v>
      </c>
      <c r="AD166" s="278" t="n">
        <v>6403911800</v>
      </c>
      <c r="AE166" s="279" t="n">
        <v>50.96</v>
      </c>
      <c r="AF166" s="279" t="n">
        <v>200</v>
      </c>
      <c r="AG166" s="279" t="n">
        <v>1618.192</v>
      </c>
      <c r="AH166" s="279" t="s">
        <v>2570</v>
      </c>
      <c r="AI166" s="282" t="n">
        <v>44416</v>
      </c>
      <c r="AJ166" s="282" t="n">
        <v>44463</v>
      </c>
      <c r="AK166" s="282" t="n">
        <v>44491</v>
      </c>
      <c r="AL166" s="282" t="n">
        <v>44464</v>
      </c>
      <c r="AM166" s="0" t="s">
        <v>2541</v>
      </c>
      <c r="AN166" s="0" t="s">
        <v>2544</v>
      </c>
    </row>
    <row r="167" customFormat="false" ht="172.15" hidden="true" customHeight="false" outlineLevel="0" collapsed="false">
      <c r="A167" s="277" t="n">
        <v>44312</v>
      </c>
      <c r="B167" s="278" t="n">
        <v>80706050</v>
      </c>
      <c r="C167" s="279" t="s">
        <v>3431</v>
      </c>
      <c r="D167" s="279" t="n">
        <v>1122513</v>
      </c>
      <c r="E167" s="279" t="s">
        <v>2600</v>
      </c>
      <c r="F167" s="279" t="s">
        <v>2623</v>
      </c>
      <c r="G167" s="279" t="n">
        <v>72</v>
      </c>
      <c r="H167" s="279" t="n">
        <v>52.5</v>
      </c>
      <c r="I167" s="279" t="n">
        <v>3780</v>
      </c>
      <c r="J167" s="279" t="s">
        <v>3432</v>
      </c>
      <c r="K167" s="280" t="n">
        <v>44401</v>
      </c>
      <c r="L167" s="280" t="n">
        <v>44415</v>
      </c>
      <c r="M167" s="278" t="s">
        <v>3433</v>
      </c>
      <c r="N167" s="278" t="s">
        <v>2624</v>
      </c>
      <c r="O167" s="279" t="s">
        <v>2605</v>
      </c>
      <c r="P167" s="278" t="s">
        <v>2616</v>
      </c>
      <c r="Q167" s="278" t="s">
        <v>3438</v>
      </c>
      <c r="R167" s="278" t="s">
        <v>3439</v>
      </c>
      <c r="S167" s="278" t="s">
        <v>201</v>
      </c>
      <c r="T167" s="278" t="s">
        <v>2609</v>
      </c>
      <c r="U167" s="278" t="s">
        <v>90</v>
      </c>
      <c r="V167" s="278" t="s">
        <v>2620</v>
      </c>
      <c r="W167" s="278" t="s">
        <v>3436</v>
      </c>
      <c r="X167" s="278" t="s">
        <v>3437</v>
      </c>
      <c r="Y167" s="278" t="s">
        <v>1543</v>
      </c>
      <c r="Z167" s="279" t="n">
        <v>72</v>
      </c>
      <c r="AA167" s="279" t="n">
        <v>52.5</v>
      </c>
      <c r="AB167" s="279" t="n">
        <f aca="false">Z167*AA167</f>
        <v>3780</v>
      </c>
      <c r="AC167" s="279" t="s">
        <v>2665</v>
      </c>
      <c r="AD167" s="278" t="n">
        <v>6403911800</v>
      </c>
      <c r="AE167" s="279" t="n">
        <v>24.57</v>
      </c>
      <c r="AF167" s="279" t="n">
        <v>90</v>
      </c>
      <c r="AG167" s="279" t="n">
        <v>778.914</v>
      </c>
      <c r="AH167" s="279" t="s">
        <v>2570</v>
      </c>
      <c r="AI167" s="282" t="n">
        <v>44416</v>
      </c>
      <c r="AJ167" s="282" t="n">
        <v>44463</v>
      </c>
      <c r="AK167" s="282" t="n">
        <v>44491</v>
      </c>
      <c r="AL167" s="282" t="n">
        <v>44464</v>
      </c>
      <c r="AM167" s="0" t="s">
        <v>2541</v>
      </c>
      <c r="AN167" s="0" t="s">
        <v>2544</v>
      </c>
    </row>
    <row r="168" customFormat="false" ht="46.9" hidden="true" customHeight="false" outlineLevel="0" collapsed="false">
      <c r="A168" s="277" t="n">
        <v>44312</v>
      </c>
      <c r="B168" s="278" t="n">
        <v>80706050</v>
      </c>
      <c r="C168" s="279" t="s">
        <v>3440</v>
      </c>
      <c r="D168" s="279" t="n">
        <v>1122514</v>
      </c>
      <c r="E168" s="279" t="s">
        <v>2600</v>
      </c>
      <c r="F168" s="279" t="s">
        <v>2623</v>
      </c>
      <c r="G168" s="279" t="n">
        <v>221</v>
      </c>
      <c r="H168" s="279" t="n">
        <v>40</v>
      </c>
      <c r="I168" s="279" t="n">
        <v>8840</v>
      </c>
      <c r="J168" s="279" t="s">
        <v>3441</v>
      </c>
      <c r="K168" s="280" t="n">
        <v>44429</v>
      </c>
      <c r="L168" s="280" t="n">
        <v>44443</v>
      </c>
      <c r="M168" s="278" t="s">
        <v>3373</v>
      </c>
      <c r="N168" s="278" t="s">
        <v>2624</v>
      </c>
      <c r="O168" s="279" t="s">
        <v>2605</v>
      </c>
      <c r="P168" s="278" t="s">
        <v>2606</v>
      </c>
      <c r="Q168" s="278" t="s">
        <v>3442</v>
      </c>
      <c r="R168" s="278" t="s">
        <v>3443</v>
      </c>
      <c r="S168" s="278" t="s">
        <v>201</v>
      </c>
      <c r="T168" s="278" t="s">
        <v>2609</v>
      </c>
      <c r="U168" s="278" t="s">
        <v>90</v>
      </c>
      <c r="V168" s="278" t="s">
        <v>2610</v>
      </c>
      <c r="W168" s="278" t="s">
        <v>2814</v>
      </c>
      <c r="X168" s="278" t="s">
        <v>3377</v>
      </c>
      <c r="Y168" s="278" t="s">
        <v>1543</v>
      </c>
      <c r="Z168" s="279" t="n">
        <v>221</v>
      </c>
      <c r="AA168" s="279" t="n">
        <v>40</v>
      </c>
      <c r="AB168" s="279" t="n">
        <f aca="false">Z168*AA168</f>
        <v>8840</v>
      </c>
      <c r="AC168" s="279" t="s">
        <v>1562</v>
      </c>
      <c r="AD168" s="278" t="n">
        <v>6403911800</v>
      </c>
      <c r="AE168" s="279" t="n">
        <v>57.46</v>
      </c>
      <c r="AF168" s="279" t="n">
        <v>276.25</v>
      </c>
      <c r="AG168" s="279" t="n">
        <v>1834.742</v>
      </c>
      <c r="AH168" s="279" t="s">
        <v>2575</v>
      </c>
      <c r="AI168" s="282" t="n">
        <v>44445</v>
      </c>
      <c r="AJ168" s="282" t="n">
        <v>44459</v>
      </c>
      <c r="AK168" s="282" t="n">
        <v>44520</v>
      </c>
      <c r="AL168" s="282" t="n">
        <v>44500</v>
      </c>
      <c r="AM168" s="0" t="s">
        <v>2541</v>
      </c>
      <c r="AN168" s="0" t="s">
        <v>2544</v>
      </c>
    </row>
    <row r="169" customFormat="false" ht="46.9" hidden="true" customHeight="false" outlineLevel="0" collapsed="false">
      <c r="A169" s="277" t="n">
        <v>44312</v>
      </c>
      <c r="B169" s="278" t="n">
        <v>80706050</v>
      </c>
      <c r="C169" s="279" t="s">
        <v>3444</v>
      </c>
      <c r="D169" s="279" t="n">
        <v>1123531</v>
      </c>
      <c r="E169" s="279" t="s">
        <v>2600</v>
      </c>
      <c r="F169" s="279" t="s">
        <v>2366</v>
      </c>
      <c r="G169" s="279" t="n">
        <v>72</v>
      </c>
      <c r="H169" s="279" t="n">
        <v>85.5</v>
      </c>
      <c r="I169" s="279" t="n">
        <v>6156</v>
      </c>
      <c r="J169" s="279" t="s">
        <v>3445</v>
      </c>
      <c r="K169" s="280" t="n">
        <v>44429</v>
      </c>
      <c r="L169" s="280" t="n">
        <v>44443</v>
      </c>
      <c r="M169" s="278" t="s">
        <v>3446</v>
      </c>
      <c r="N169" s="278" t="s">
        <v>3447</v>
      </c>
      <c r="O169" s="279" t="s">
        <v>2605</v>
      </c>
      <c r="P169" s="278" t="s">
        <v>2606</v>
      </c>
      <c r="Q169" s="278" t="s">
        <v>3448</v>
      </c>
      <c r="R169" s="278" t="s">
        <v>3449</v>
      </c>
      <c r="S169" s="278" t="s">
        <v>201</v>
      </c>
      <c r="T169" s="278" t="s">
        <v>2609</v>
      </c>
      <c r="U169" s="278" t="s">
        <v>90</v>
      </c>
      <c r="V169" s="278" t="s">
        <v>2610</v>
      </c>
      <c r="W169" s="278" t="s">
        <v>243</v>
      </c>
      <c r="X169" s="278" t="s">
        <v>3450</v>
      </c>
      <c r="Y169" s="278" t="s">
        <v>1543</v>
      </c>
      <c r="Z169" s="279" t="n">
        <v>72</v>
      </c>
      <c r="AA169" s="279" t="n">
        <v>85.5</v>
      </c>
      <c r="AB169" s="279" t="n">
        <f aca="false">Z169*AA169</f>
        <v>6156</v>
      </c>
      <c r="AC169" s="279" t="s">
        <v>2665</v>
      </c>
      <c r="AD169" s="278" t="n">
        <v>6403911800</v>
      </c>
      <c r="AE169" s="279" t="n">
        <v>40.01</v>
      </c>
      <c r="AF169" s="279" t="n">
        <v>90</v>
      </c>
      <c r="AG169" s="279" t="n">
        <v>1257.2028</v>
      </c>
      <c r="AH169" s="279" t="s">
        <v>2575</v>
      </c>
      <c r="AI169" s="282" t="n">
        <v>44445</v>
      </c>
      <c r="AJ169" s="282" t="n">
        <v>44459</v>
      </c>
      <c r="AK169" s="282" t="n">
        <v>44520</v>
      </c>
      <c r="AL169" s="282" t="n">
        <v>44500</v>
      </c>
      <c r="AM169" s="0" t="s">
        <v>2541</v>
      </c>
      <c r="AN169" s="0" t="s">
        <v>2544</v>
      </c>
    </row>
    <row r="170" customFormat="false" ht="46.9" hidden="true" customHeight="false" outlineLevel="0" collapsed="false">
      <c r="A170" s="277" t="n">
        <v>44312</v>
      </c>
      <c r="B170" s="278" t="n">
        <v>80706050</v>
      </c>
      <c r="C170" s="279" t="s">
        <v>3444</v>
      </c>
      <c r="D170" s="279" t="n">
        <v>1123531</v>
      </c>
      <c r="E170" s="279" t="s">
        <v>2600</v>
      </c>
      <c r="F170" s="279" t="s">
        <v>3357</v>
      </c>
      <c r="G170" s="279" t="n">
        <v>83</v>
      </c>
      <c r="H170" s="279" t="n">
        <v>85.5</v>
      </c>
      <c r="I170" s="279" t="n">
        <v>7096.5</v>
      </c>
      <c r="J170" s="279" t="s">
        <v>3445</v>
      </c>
      <c r="K170" s="280" t="n">
        <v>44429</v>
      </c>
      <c r="L170" s="280" t="n">
        <v>44443</v>
      </c>
      <c r="M170" s="278" t="s">
        <v>3446</v>
      </c>
      <c r="N170" s="278" t="s">
        <v>3358</v>
      </c>
      <c r="O170" s="279" t="s">
        <v>2605</v>
      </c>
      <c r="P170" s="278" t="s">
        <v>2606</v>
      </c>
      <c r="Q170" s="278" t="s">
        <v>3451</v>
      </c>
      <c r="R170" s="278" t="s">
        <v>3452</v>
      </c>
      <c r="S170" s="278" t="s">
        <v>201</v>
      </c>
      <c r="T170" s="278" t="s">
        <v>2609</v>
      </c>
      <c r="U170" s="278" t="s">
        <v>90</v>
      </c>
      <c r="V170" s="278" t="s">
        <v>2610</v>
      </c>
      <c r="W170" s="278" t="s">
        <v>243</v>
      </c>
      <c r="X170" s="278" t="s">
        <v>3450</v>
      </c>
      <c r="Y170" s="278" t="s">
        <v>1543</v>
      </c>
      <c r="Z170" s="279" t="n">
        <v>83</v>
      </c>
      <c r="AA170" s="279" t="n">
        <v>85.5</v>
      </c>
      <c r="AB170" s="279" t="n">
        <f aca="false">Z170*AA170</f>
        <v>7096.5</v>
      </c>
      <c r="AC170" s="279" t="s">
        <v>2665</v>
      </c>
      <c r="AD170" s="278" t="n">
        <v>6403911800</v>
      </c>
      <c r="AE170" s="279" t="n">
        <v>46.13</v>
      </c>
      <c r="AF170" s="279" t="n">
        <v>103.75</v>
      </c>
      <c r="AG170" s="279" t="n">
        <v>1449.2755</v>
      </c>
      <c r="AH170" s="279" t="s">
        <v>2575</v>
      </c>
      <c r="AI170" s="282" t="n">
        <v>44445</v>
      </c>
      <c r="AJ170" s="282" t="n">
        <v>44459</v>
      </c>
      <c r="AK170" s="282" t="n">
        <v>44520</v>
      </c>
      <c r="AL170" s="282" t="n">
        <v>44500</v>
      </c>
      <c r="AM170" s="0" t="s">
        <v>2541</v>
      </c>
      <c r="AN170" s="0" t="s">
        <v>2544</v>
      </c>
    </row>
    <row r="171" customFormat="false" ht="81" hidden="true" customHeight="false" outlineLevel="0" collapsed="false">
      <c r="A171" s="277" t="n">
        <v>44312</v>
      </c>
      <c r="B171" s="278" t="n">
        <v>80706050</v>
      </c>
      <c r="C171" s="279" t="s">
        <v>3453</v>
      </c>
      <c r="D171" s="279" t="n">
        <v>1123634</v>
      </c>
      <c r="E171" s="279" t="s">
        <v>2600</v>
      </c>
      <c r="F171" s="279" t="s">
        <v>2366</v>
      </c>
      <c r="G171" s="279" t="n">
        <v>466</v>
      </c>
      <c r="H171" s="279" t="n">
        <v>40</v>
      </c>
      <c r="I171" s="279" t="n">
        <v>18640</v>
      </c>
      <c r="J171" s="279" t="s">
        <v>3454</v>
      </c>
      <c r="K171" s="280" t="n">
        <v>44443</v>
      </c>
      <c r="L171" s="280" t="n">
        <v>44457</v>
      </c>
      <c r="M171" s="278" t="s">
        <v>3455</v>
      </c>
      <c r="N171" s="278" t="s">
        <v>3447</v>
      </c>
      <c r="O171" s="279" t="s">
        <v>2707</v>
      </c>
      <c r="P171" s="278" t="s">
        <v>2708</v>
      </c>
      <c r="Q171" s="278" t="s">
        <v>3456</v>
      </c>
      <c r="R171" s="278" t="s">
        <v>3457</v>
      </c>
      <c r="S171" s="278" t="s">
        <v>201</v>
      </c>
      <c r="T171" s="278" t="s">
        <v>2609</v>
      </c>
      <c r="U171" s="278" t="s">
        <v>2711</v>
      </c>
      <c r="V171" s="278" t="s">
        <v>2712</v>
      </c>
      <c r="W171" s="278" t="s">
        <v>243</v>
      </c>
      <c r="X171" s="278" t="s">
        <v>2770</v>
      </c>
      <c r="Y171" s="278" t="s">
        <v>1543</v>
      </c>
      <c r="Z171" s="279" t="n">
        <v>466</v>
      </c>
      <c r="AA171" s="279" t="n">
        <v>40</v>
      </c>
      <c r="AB171" s="279" t="n">
        <f aca="false">Z171*AA171</f>
        <v>18640</v>
      </c>
      <c r="AC171" s="279" t="s">
        <v>1562</v>
      </c>
      <c r="AD171" s="278" t="n">
        <v>6403911800</v>
      </c>
      <c r="AE171" s="279" t="n">
        <v>121.16</v>
      </c>
      <c r="AF171" s="279" t="n">
        <v>582.5</v>
      </c>
      <c r="AG171" s="279" t="n">
        <v>3868.732</v>
      </c>
      <c r="AH171" s="279" t="s">
        <v>2577</v>
      </c>
      <c r="AI171" s="282" t="n">
        <v>44454</v>
      </c>
      <c r="AJ171" s="282" t="n">
        <v>44479</v>
      </c>
      <c r="AK171" s="282" t="n">
        <v>44529</v>
      </c>
      <c r="AL171" s="282" t="n">
        <v>44512</v>
      </c>
      <c r="AN171" s="0" t="s">
        <v>2536</v>
      </c>
    </row>
    <row r="172" customFormat="false" ht="81" hidden="true" customHeight="false" outlineLevel="0" collapsed="false">
      <c r="A172" s="277" t="n">
        <v>44312</v>
      </c>
      <c r="B172" s="278" t="n">
        <v>80706050</v>
      </c>
      <c r="C172" s="279" t="s">
        <v>3453</v>
      </c>
      <c r="D172" s="279" t="n">
        <v>1123634</v>
      </c>
      <c r="E172" s="279" t="s">
        <v>2600</v>
      </c>
      <c r="F172" s="279" t="s">
        <v>2352</v>
      </c>
      <c r="G172" s="279" t="n">
        <v>313</v>
      </c>
      <c r="H172" s="279" t="n">
        <v>40</v>
      </c>
      <c r="I172" s="279" t="n">
        <v>12520</v>
      </c>
      <c r="J172" s="279" t="s">
        <v>3454</v>
      </c>
      <c r="K172" s="280" t="n">
        <v>44443</v>
      </c>
      <c r="L172" s="280" t="n">
        <v>44457</v>
      </c>
      <c r="M172" s="278" t="s">
        <v>3455</v>
      </c>
      <c r="N172" s="278" t="s">
        <v>902</v>
      </c>
      <c r="O172" s="279" t="s">
        <v>2707</v>
      </c>
      <c r="P172" s="278" t="s">
        <v>2708</v>
      </c>
      <c r="Q172" s="278" t="s">
        <v>3458</v>
      </c>
      <c r="R172" s="278" t="s">
        <v>3459</v>
      </c>
      <c r="S172" s="278" t="s">
        <v>201</v>
      </c>
      <c r="T172" s="278" t="s">
        <v>2609</v>
      </c>
      <c r="U172" s="278" t="s">
        <v>2711</v>
      </c>
      <c r="V172" s="278" t="s">
        <v>2712</v>
      </c>
      <c r="W172" s="278" t="s">
        <v>243</v>
      </c>
      <c r="X172" s="278" t="s">
        <v>2770</v>
      </c>
      <c r="Y172" s="278" t="s">
        <v>1543</v>
      </c>
      <c r="Z172" s="279" t="n">
        <v>313</v>
      </c>
      <c r="AA172" s="279" t="n">
        <v>40</v>
      </c>
      <c r="AB172" s="279" t="n">
        <f aca="false">Z172*AA172</f>
        <v>12520</v>
      </c>
      <c r="AC172" s="279" t="s">
        <v>2665</v>
      </c>
      <c r="AD172" s="278" t="n">
        <v>6403911800</v>
      </c>
      <c r="AE172" s="279" t="n">
        <v>81.38</v>
      </c>
      <c r="AF172" s="279" t="n">
        <v>391.25</v>
      </c>
      <c r="AG172" s="279" t="n">
        <v>2598.526</v>
      </c>
      <c r="AH172" s="279" t="s">
        <v>2577</v>
      </c>
      <c r="AI172" s="282" t="n">
        <v>44454</v>
      </c>
      <c r="AJ172" s="282" t="n">
        <v>44479</v>
      </c>
      <c r="AK172" s="282" t="n">
        <v>44529</v>
      </c>
      <c r="AL172" s="282" t="n">
        <v>44512</v>
      </c>
      <c r="AN172" s="0" t="s">
        <v>2536</v>
      </c>
    </row>
    <row r="173" customFormat="false" ht="115.15" hidden="true" customHeight="false" outlineLevel="0" collapsed="false">
      <c r="A173" s="277" t="n">
        <v>44312</v>
      </c>
      <c r="B173" s="278" t="n">
        <v>80706050</v>
      </c>
      <c r="C173" s="279" t="s">
        <v>3460</v>
      </c>
      <c r="D173" s="279" t="n">
        <v>1123635</v>
      </c>
      <c r="E173" s="279" t="s">
        <v>2600</v>
      </c>
      <c r="F173" s="279" t="s">
        <v>2251</v>
      </c>
      <c r="G173" s="279" t="n">
        <v>100</v>
      </c>
      <c r="H173" s="279" t="n">
        <v>54.5</v>
      </c>
      <c r="I173" s="279" t="n">
        <v>5450</v>
      </c>
      <c r="J173" s="279" t="s">
        <v>3461</v>
      </c>
      <c r="K173" s="280" t="n">
        <v>44401</v>
      </c>
      <c r="L173" s="280" t="n">
        <v>44415</v>
      </c>
      <c r="M173" s="278" t="s">
        <v>3462</v>
      </c>
      <c r="N173" s="278" t="s">
        <v>236</v>
      </c>
      <c r="O173" s="279" t="s">
        <v>2605</v>
      </c>
      <c r="P173" s="278" t="s">
        <v>2792</v>
      </c>
      <c r="Q173" s="278" t="s">
        <v>3463</v>
      </c>
      <c r="R173" s="278" t="s">
        <v>3464</v>
      </c>
      <c r="S173" s="278" t="s">
        <v>201</v>
      </c>
      <c r="T173" s="278" t="s">
        <v>2609</v>
      </c>
      <c r="U173" s="278" t="s">
        <v>90</v>
      </c>
      <c r="V173" s="278" t="s">
        <v>2796</v>
      </c>
      <c r="W173" s="278" t="s">
        <v>243</v>
      </c>
      <c r="X173" s="278" t="s">
        <v>3465</v>
      </c>
      <c r="Y173" s="278" t="s">
        <v>1543</v>
      </c>
      <c r="Z173" s="279" t="n">
        <v>100</v>
      </c>
      <c r="AA173" s="279" t="n">
        <v>54.5</v>
      </c>
      <c r="AB173" s="279" t="n">
        <f aca="false">Z173*AA173</f>
        <v>5450</v>
      </c>
      <c r="AC173" s="279" t="s">
        <v>1562</v>
      </c>
      <c r="AD173" s="278" t="n">
        <v>6403911800</v>
      </c>
      <c r="AE173" s="279" t="n">
        <v>35.43</v>
      </c>
      <c r="AF173" s="279" t="n">
        <v>125</v>
      </c>
      <c r="AG173" s="279" t="n">
        <v>1122.085</v>
      </c>
      <c r="AH173" s="279" t="s">
        <v>2570</v>
      </c>
      <c r="AI173" s="282" t="n">
        <v>44416</v>
      </c>
      <c r="AJ173" s="282" t="n">
        <v>44463</v>
      </c>
      <c r="AK173" s="282" t="n">
        <v>44491</v>
      </c>
      <c r="AL173" s="282" t="n">
        <v>44464</v>
      </c>
      <c r="AM173" s="0" t="s">
        <v>2541</v>
      </c>
      <c r="AN173" s="0" t="s">
        <v>2544</v>
      </c>
    </row>
    <row r="174" customFormat="false" ht="115.15" hidden="true" customHeight="false" outlineLevel="0" collapsed="false">
      <c r="A174" s="277" t="n">
        <v>44312</v>
      </c>
      <c r="B174" s="278" t="n">
        <v>80706050</v>
      </c>
      <c r="C174" s="279" t="s">
        <v>3460</v>
      </c>
      <c r="D174" s="279" t="n">
        <v>1123635</v>
      </c>
      <c r="E174" s="279" t="s">
        <v>2600</v>
      </c>
      <c r="F174" s="279" t="s">
        <v>2623</v>
      </c>
      <c r="G174" s="279" t="n">
        <v>300</v>
      </c>
      <c r="H174" s="279" t="n">
        <v>51</v>
      </c>
      <c r="I174" s="279" t="n">
        <v>15300</v>
      </c>
      <c r="J174" s="279" t="s">
        <v>3461</v>
      </c>
      <c r="K174" s="280" t="n">
        <v>44401</v>
      </c>
      <c r="L174" s="280" t="n">
        <v>44415</v>
      </c>
      <c r="M174" s="278" t="s">
        <v>3462</v>
      </c>
      <c r="N174" s="278" t="s">
        <v>2624</v>
      </c>
      <c r="O174" s="279" t="s">
        <v>2605</v>
      </c>
      <c r="P174" s="278" t="s">
        <v>2792</v>
      </c>
      <c r="Q174" s="278" t="s">
        <v>3466</v>
      </c>
      <c r="R174" s="278" t="s">
        <v>3467</v>
      </c>
      <c r="S174" s="278" t="s">
        <v>201</v>
      </c>
      <c r="T174" s="278" t="s">
        <v>2609</v>
      </c>
      <c r="U174" s="278" t="s">
        <v>90</v>
      </c>
      <c r="V174" s="278" t="s">
        <v>2796</v>
      </c>
      <c r="W174" s="278" t="s">
        <v>243</v>
      </c>
      <c r="X174" s="278" t="s">
        <v>3465</v>
      </c>
      <c r="Y174" s="278" t="s">
        <v>1543</v>
      </c>
      <c r="Z174" s="279" t="n">
        <v>300</v>
      </c>
      <c r="AA174" s="279" t="n">
        <v>51</v>
      </c>
      <c r="AB174" s="279" t="n">
        <f aca="false">Z174*AA174</f>
        <v>15300</v>
      </c>
      <c r="AC174" s="279" t="s">
        <v>1562</v>
      </c>
      <c r="AD174" s="278" t="n">
        <v>6403911800</v>
      </c>
      <c r="AE174" s="279" t="n">
        <v>99.45</v>
      </c>
      <c r="AF174" s="279" t="n">
        <v>375</v>
      </c>
      <c r="AG174" s="279" t="n">
        <v>3154.89</v>
      </c>
      <c r="AH174" s="279" t="s">
        <v>2570</v>
      </c>
      <c r="AI174" s="282" t="n">
        <v>44416</v>
      </c>
      <c r="AJ174" s="282" t="n">
        <v>44463</v>
      </c>
      <c r="AK174" s="282" t="n">
        <v>44491</v>
      </c>
      <c r="AL174" s="282" t="n">
        <v>44464</v>
      </c>
      <c r="AM174" s="0" t="s">
        <v>2541</v>
      </c>
      <c r="AN174" s="0" t="s">
        <v>2544</v>
      </c>
    </row>
    <row r="175" customFormat="false" ht="115.15" hidden="true" customHeight="false" outlineLevel="0" collapsed="false">
      <c r="A175" s="277" t="n">
        <v>44312</v>
      </c>
      <c r="B175" s="278" t="n">
        <v>80706050</v>
      </c>
      <c r="C175" s="279" t="s">
        <v>3460</v>
      </c>
      <c r="D175" s="279" t="n">
        <v>1123635</v>
      </c>
      <c r="E175" s="279" t="s">
        <v>2600</v>
      </c>
      <c r="F175" s="279" t="s">
        <v>3017</v>
      </c>
      <c r="G175" s="279" t="n">
        <v>90</v>
      </c>
      <c r="H175" s="279" t="n">
        <v>54.5</v>
      </c>
      <c r="I175" s="279" t="n">
        <v>4905</v>
      </c>
      <c r="J175" s="279" t="s">
        <v>3461</v>
      </c>
      <c r="K175" s="280" t="n">
        <v>44401</v>
      </c>
      <c r="L175" s="280" t="n">
        <v>44415</v>
      </c>
      <c r="M175" s="278" t="s">
        <v>3462</v>
      </c>
      <c r="N175" s="278" t="s">
        <v>3018</v>
      </c>
      <c r="O175" s="279" t="s">
        <v>2605</v>
      </c>
      <c r="P175" s="278" t="s">
        <v>2792</v>
      </c>
      <c r="Q175" s="278" t="s">
        <v>3468</v>
      </c>
      <c r="R175" s="278" t="s">
        <v>3469</v>
      </c>
      <c r="S175" s="278" t="s">
        <v>201</v>
      </c>
      <c r="T175" s="278" t="s">
        <v>2609</v>
      </c>
      <c r="U175" s="278" t="s">
        <v>90</v>
      </c>
      <c r="V175" s="278" t="s">
        <v>2796</v>
      </c>
      <c r="W175" s="278" t="s">
        <v>243</v>
      </c>
      <c r="X175" s="278" t="s">
        <v>3465</v>
      </c>
      <c r="Y175" s="278" t="s">
        <v>1543</v>
      </c>
      <c r="Z175" s="279" t="n">
        <v>90</v>
      </c>
      <c r="AA175" s="279" t="n">
        <v>54.5</v>
      </c>
      <c r="AB175" s="279" t="n">
        <f aca="false">Z175*AA175</f>
        <v>4905</v>
      </c>
      <c r="AC175" s="279" t="s">
        <v>2665</v>
      </c>
      <c r="AD175" s="278" t="n">
        <v>6403911800</v>
      </c>
      <c r="AE175" s="279" t="n">
        <v>31.88</v>
      </c>
      <c r="AF175" s="279" t="n">
        <v>112.5</v>
      </c>
      <c r="AG175" s="279" t="n">
        <v>1009.8765</v>
      </c>
      <c r="AH175" s="279" t="s">
        <v>2570</v>
      </c>
      <c r="AI175" s="282" t="n">
        <v>44416</v>
      </c>
      <c r="AJ175" s="282" t="n">
        <v>44463</v>
      </c>
      <c r="AK175" s="282" t="n">
        <v>44491</v>
      </c>
      <c r="AL175" s="282" t="n">
        <v>44464</v>
      </c>
      <c r="AM175" s="0" t="s">
        <v>2541</v>
      </c>
      <c r="AN175" s="0" t="s">
        <v>2544</v>
      </c>
    </row>
    <row r="176" customFormat="false" ht="115.15" hidden="true" customHeight="false" outlineLevel="0" collapsed="false">
      <c r="A176" s="277" t="n">
        <v>44312</v>
      </c>
      <c r="B176" s="278" t="n">
        <v>80706050</v>
      </c>
      <c r="C176" s="279" t="s">
        <v>3470</v>
      </c>
      <c r="D176" s="279" t="n">
        <v>1123734</v>
      </c>
      <c r="E176" s="279" t="s">
        <v>2600</v>
      </c>
      <c r="F176" s="279" t="s">
        <v>2251</v>
      </c>
      <c r="G176" s="279" t="n">
        <v>95</v>
      </c>
      <c r="H176" s="279" t="n">
        <v>27.5</v>
      </c>
      <c r="I176" s="279" t="n">
        <v>2612.5</v>
      </c>
      <c r="J176" s="279" t="s">
        <v>3471</v>
      </c>
      <c r="K176" s="280" t="n">
        <v>44401</v>
      </c>
      <c r="L176" s="280" t="n">
        <v>44415</v>
      </c>
      <c r="M176" s="278" t="s">
        <v>3472</v>
      </c>
      <c r="N176" s="278" t="s">
        <v>236</v>
      </c>
      <c r="O176" s="279" t="s">
        <v>2605</v>
      </c>
      <c r="P176" s="278" t="s">
        <v>2776</v>
      </c>
      <c r="Q176" s="278" t="s">
        <v>3473</v>
      </c>
      <c r="R176" s="278" t="s">
        <v>3474</v>
      </c>
      <c r="S176" s="278" t="s">
        <v>975</v>
      </c>
      <c r="T176" s="278" t="s">
        <v>2779</v>
      </c>
      <c r="U176" s="278" t="s">
        <v>90</v>
      </c>
      <c r="V176" s="278" t="s">
        <v>2780</v>
      </c>
      <c r="W176" s="278" t="s">
        <v>3475</v>
      </c>
      <c r="X176" s="278" t="s">
        <v>3476</v>
      </c>
      <c r="Y176" s="278" t="s">
        <v>243</v>
      </c>
      <c r="Z176" s="279" t="n">
        <v>95</v>
      </c>
      <c r="AA176" s="279" t="n">
        <v>27.5</v>
      </c>
      <c r="AB176" s="279" t="n">
        <f aca="false">Z176*AA176</f>
        <v>2612.5</v>
      </c>
      <c r="AC176" s="279" t="s">
        <v>2956</v>
      </c>
      <c r="AD176" s="278" t="n">
        <v>6404201000</v>
      </c>
      <c r="AE176" s="279" t="n">
        <v>16.98</v>
      </c>
      <c r="AF176" s="279" t="n">
        <v>53.2</v>
      </c>
      <c r="AG176" s="279" t="n">
        <v>536.53625</v>
      </c>
      <c r="AH176" s="279" t="s">
        <v>2570</v>
      </c>
      <c r="AI176" s="282" t="n">
        <v>44416</v>
      </c>
      <c r="AJ176" s="282" t="n">
        <v>44463</v>
      </c>
      <c r="AK176" s="282" t="n">
        <v>44491</v>
      </c>
      <c r="AL176" s="282" t="n">
        <v>44464</v>
      </c>
      <c r="AM176" s="0" t="s">
        <v>2541</v>
      </c>
      <c r="AN176" s="0" t="s">
        <v>2544</v>
      </c>
    </row>
    <row r="177" customFormat="false" ht="69.6" hidden="true" customHeight="false" outlineLevel="0" collapsed="false">
      <c r="A177" s="277" t="n">
        <v>44312</v>
      </c>
      <c r="B177" s="278" t="n">
        <v>80706050</v>
      </c>
      <c r="C177" s="279" t="s">
        <v>3477</v>
      </c>
      <c r="D177" s="279" t="n">
        <v>1125234</v>
      </c>
      <c r="E177" s="279" t="s">
        <v>2600</v>
      </c>
      <c r="F177" s="279" t="s">
        <v>2842</v>
      </c>
      <c r="G177" s="279" t="n">
        <v>316</v>
      </c>
      <c r="H177" s="279" t="n">
        <v>42</v>
      </c>
      <c r="I177" s="279" t="n">
        <v>13272</v>
      </c>
      <c r="J177" s="279" t="s">
        <v>3478</v>
      </c>
      <c r="K177" s="280" t="n">
        <v>44397</v>
      </c>
      <c r="L177" s="280" t="n">
        <v>44411</v>
      </c>
      <c r="M177" s="278" t="s">
        <v>3479</v>
      </c>
      <c r="N177" s="278" t="s">
        <v>2845</v>
      </c>
      <c r="O177" s="279" t="s">
        <v>2707</v>
      </c>
      <c r="P177" s="278" t="s">
        <v>2708</v>
      </c>
      <c r="Q177" s="278" t="s">
        <v>3480</v>
      </c>
      <c r="R177" s="278" t="s">
        <v>3481</v>
      </c>
      <c r="S177" s="278" t="s">
        <v>201</v>
      </c>
      <c r="T177" s="278" t="s">
        <v>2609</v>
      </c>
      <c r="U177" s="278" t="s">
        <v>2711</v>
      </c>
      <c r="V177" s="278" t="s">
        <v>2712</v>
      </c>
      <c r="W177" s="278" t="s">
        <v>243</v>
      </c>
      <c r="X177" s="278" t="s">
        <v>3482</v>
      </c>
      <c r="Y177" s="278" t="s">
        <v>1543</v>
      </c>
      <c r="Z177" s="279" t="n">
        <v>316</v>
      </c>
      <c r="AA177" s="279" t="n">
        <v>42</v>
      </c>
      <c r="AB177" s="279" t="n">
        <f aca="false">Z177*AA177</f>
        <v>13272</v>
      </c>
      <c r="AC177" s="279" t="s">
        <v>1562</v>
      </c>
      <c r="AD177" s="278" t="n">
        <v>6403911800</v>
      </c>
      <c r="AE177" s="279" t="n">
        <v>86.27</v>
      </c>
      <c r="AF177" s="279" t="n">
        <v>395</v>
      </c>
      <c r="AG177" s="279" t="n">
        <v>2750.6536</v>
      </c>
      <c r="AH177" s="279" t="s">
        <v>2573</v>
      </c>
      <c r="AI177" s="282" t="n">
        <v>44427</v>
      </c>
      <c r="AJ177" s="282" t="n">
        <v>44452</v>
      </c>
      <c r="AK177" s="282" t="n">
        <v>44502</v>
      </c>
      <c r="AL177" s="282" t="n">
        <v>44482</v>
      </c>
      <c r="AM177" s="0" t="s">
        <v>2541</v>
      </c>
      <c r="AN177" s="0" t="s">
        <v>2536</v>
      </c>
    </row>
    <row r="178" customFormat="false" ht="69.6" hidden="true" customHeight="false" outlineLevel="0" collapsed="false">
      <c r="A178" s="277" t="n">
        <v>44312</v>
      </c>
      <c r="B178" s="278" t="n">
        <v>80706050</v>
      </c>
      <c r="C178" s="279" t="s">
        <v>3477</v>
      </c>
      <c r="D178" s="279" t="n">
        <v>1125234</v>
      </c>
      <c r="E178" s="279" t="s">
        <v>2600</v>
      </c>
      <c r="F178" s="279" t="s">
        <v>2849</v>
      </c>
      <c r="G178" s="279" t="n">
        <v>102</v>
      </c>
      <c r="H178" s="279" t="n">
        <v>45.5</v>
      </c>
      <c r="I178" s="279" t="n">
        <v>4641</v>
      </c>
      <c r="J178" s="279" t="s">
        <v>3478</v>
      </c>
      <c r="K178" s="280" t="n">
        <v>44398</v>
      </c>
      <c r="L178" s="280" t="n">
        <v>44412</v>
      </c>
      <c r="M178" s="278" t="s">
        <v>3479</v>
      </c>
      <c r="N178" s="278" t="s">
        <v>2850</v>
      </c>
      <c r="O178" s="279" t="s">
        <v>2707</v>
      </c>
      <c r="P178" s="278" t="s">
        <v>2708</v>
      </c>
      <c r="Q178" s="278" t="s">
        <v>3483</v>
      </c>
      <c r="R178" s="278" t="s">
        <v>3484</v>
      </c>
      <c r="S178" s="278" t="s">
        <v>201</v>
      </c>
      <c r="T178" s="278" t="s">
        <v>2609</v>
      </c>
      <c r="U178" s="278" t="s">
        <v>2711</v>
      </c>
      <c r="V178" s="278" t="s">
        <v>2712</v>
      </c>
      <c r="W178" s="278" t="s">
        <v>243</v>
      </c>
      <c r="X178" s="278" t="s">
        <v>3482</v>
      </c>
      <c r="Y178" s="278" t="s">
        <v>1543</v>
      </c>
      <c r="Z178" s="279" t="n">
        <v>102</v>
      </c>
      <c r="AA178" s="279" t="n">
        <v>45.5</v>
      </c>
      <c r="AB178" s="279" t="n">
        <f aca="false">Z178*AA178</f>
        <v>4641</v>
      </c>
      <c r="AC178" s="279" t="s">
        <v>2665</v>
      </c>
      <c r="AD178" s="278" t="n">
        <v>6403911800</v>
      </c>
      <c r="AE178" s="279" t="n">
        <v>30.17</v>
      </c>
      <c r="AF178" s="279" t="n">
        <v>127.5</v>
      </c>
      <c r="AG178" s="279" t="n">
        <v>959.7333</v>
      </c>
      <c r="AH178" s="279" t="s">
        <v>2573</v>
      </c>
      <c r="AI178" s="282" t="n">
        <v>44427</v>
      </c>
      <c r="AJ178" s="282" t="n">
        <v>44452</v>
      </c>
      <c r="AK178" s="282" t="n">
        <v>44502</v>
      </c>
      <c r="AL178" s="282" t="n">
        <v>44482</v>
      </c>
      <c r="AM178" s="0" t="s">
        <v>2541</v>
      </c>
      <c r="AN178" s="0" t="s">
        <v>2536</v>
      </c>
    </row>
    <row r="179" customFormat="false" ht="58.15" hidden="true" customHeight="false" outlineLevel="0" collapsed="false">
      <c r="A179" s="277" t="n">
        <v>44312</v>
      </c>
      <c r="B179" s="278" t="n">
        <v>80706050</v>
      </c>
      <c r="C179" s="279" t="s">
        <v>3485</v>
      </c>
      <c r="D179" s="279" t="n">
        <v>1125350</v>
      </c>
      <c r="E179" s="279" t="s">
        <v>2600</v>
      </c>
      <c r="F179" s="279" t="s">
        <v>3486</v>
      </c>
      <c r="G179" s="279" t="n">
        <v>390</v>
      </c>
      <c r="H179" s="279" t="n">
        <v>35</v>
      </c>
      <c r="I179" s="279" t="n">
        <v>13650</v>
      </c>
      <c r="J179" s="279" t="s">
        <v>3487</v>
      </c>
      <c r="K179" s="280" t="n">
        <v>44429</v>
      </c>
      <c r="L179" s="280" t="n">
        <v>44443</v>
      </c>
      <c r="M179" s="278" t="s">
        <v>3488</v>
      </c>
      <c r="N179" s="278" t="s">
        <v>3489</v>
      </c>
      <c r="O179" s="279" t="s">
        <v>2605</v>
      </c>
      <c r="P179" s="278" t="s">
        <v>2606</v>
      </c>
      <c r="Q179" s="278" t="s">
        <v>3490</v>
      </c>
      <c r="R179" s="278" t="s">
        <v>3491</v>
      </c>
      <c r="S179" s="278" t="s">
        <v>201</v>
      </c>
      <c r="T179" s="278" t="s">
        <v>2795</v>
      </c>
      <c r="U179" s="278" t="s">
        <v>90</v>
      </c>
      <c r="V179" s="278" t="s">
        <v>2610</v>
      </c>
      <c r="W179" s="278" t="s">
        <v>2814</v>
      </c>
      <c r="X179" s="278" t="s">
        <v>1107</v>
      </c>
      <c r="Y179" s="278" t="s">
        <v>3492</v>
      </c>
      <c r="Z179" s="279" t="n">
        <v>390</v>
      </c>
      <c r="AA179" s="279" t="n">
        <v>35</v>
      </c>
      <c r="AB179" s="279" t="n">
        <f aca="false">Z179*AA179</f>
        <v>13650</v>
      </c>
      <c r="AC179" s="279" t="s">
        <v>2665</v>
      </c>
      <c r="AD179" s="278" t="n">
        <v>6403999800</v>
      </c>
      <c r="AE179" s="279" t="n">
        <v>88.73</v>
      </c>
      <c r="AF179" s="279" t="n">
        <v>487.5</v>
      </c>
      <c r="AG179" s="279" t="n">
        <v>2845.245</v>
      </c>
      <c r="AH179" s="279" t="s">
        <v>2575</v>
      </c>
      <c r="AI179" s="282" t="n">
        <v>44445</v>
      </c>
      <c r="AJ179" s="282" t="n">
        <v>44459</v>
      </c>
      <c r="AK179" s="282" t="n">
        <v>44520</v>
      </c>
      <c r="AL179" s="282" t="n">
        <v>44500</v>
      </c>
      <c r="AM179" s="0" t="s">
        <v>2541</v>
      </c>
      <c r="AN179" s="0" t="s">
        <v>2544</v>
      </c>
    </row>
    <row r="180" customFormat="false" ht="58.15" hidden="true" customHeight="false" outlineLevel="0" collapsed="false">
      <c r="A180" s="277" t="n">
        <v>44312</v>
      </c>
      <c r="B180" s="278" t="n">
        <v>80706050</v>
      </c>
      <c r="C180" s="279" t="s">
        <v>3485</v>
      </c>
      <c r="D180" s="279" t="n">
        <v>1125350</v>
      </c>
      <c r="E180" s="279" t="s">
        <v>2600</v>
      </c>
      <c r="F180" s="279" t="s">
        <v>3401</v>
      </c>
      <c r="G180" s="279" t="n">
        <v>208</v>
      </c>
      <c r="H180" s="279" t="n">
        <v>35</v>
      </c>
      <c r="I180" s="279" t="n">
        <v>7280</v>
      </c>
      <c r="J180" s="279" t="s">
        <v>3487</v>
      </c>
      <c r="K180" s="280" t="n">
        <v>44429</v>
      </c>
      <c r="L180" s="280" t="n">
        <v>44443</v>
      </c>
      <c r="M180" s="278" t="s">
        <v>3488</v>
      </c>
      <c r="N180" s="278" t="s">
        <v>3404</v>
      </c>
      <c r="O180" s="279" t="s">
        <v>2605</v>
      </c>
      <c r="P180" s="278" t="s">
        <v>2606</v>
      </c>
      <c r="Q180" s="278" t="s">
        <v>3493</v>
      </c>
      <c r="R180" s="278" t="s">
        <v>3494</v>
      </c>
      <c r="S180" s="278" t="s">
        <v>201</v>
      </c>
      <c r="T180" s="278" t="s">
        <v>2795</v>
      </c>
      <c r="U180" s="278" t="s">
        <v>90</v>
      </c>
      <c r="V180" s="278" t="s">
        <v>2610</v>
      </c>
      <c r="W180" s="278" t="s">
        <v>2814</v>
      </c>
      <c r="X180" s="278" t="s">
        <v>1107</v>
      </c>
      <c r="Y180" s="278" t="s">
        <v>3492</v>
      </c>
      <c r="Z180" s="279" t="n">
        <v>208</v>
      </c>
      <c r="AA180" s="279" t="n">
        <v>35</v>
      </c>
      <c r="AB180" s="279" t="n">
        <f aca="false">Z180*AA180</f>
        <v>7280</v>
      </c>
      <c r="AC180" s="279" t="s">
        <v>1562</v>
      </c>
      <c r="AD180" s="278" t="n">
        <v>6403999800</v>
      </c>
      <c r="AE180" s="279" t="n">
        <v>47.32</v>
      </c>
      <c r="AF180" s="279" t="n">
        <v>260</v>
      </c>
      <c r="AG180" s="279" t="n">
        <v>1517.464</v>
      </c>
      <c r="AH180" s="279" t="s">
        <v>2575</v>
      </c>
      <c r="AI180" s="282" t="n">
        <v>44445</v>
      </c>
      <c r="AJ180" s="282" t="n">
        <v>44459</v>
      </c>
      <c r="AK180" s="282" t="n">
        <v>44520</v>
      </c>
      <c r="AL180" s="282" t="n">
        <v>44500</v>
      </c>
      <c r="AM180" s="0" t="s">
        <v>2541</v>
      </c>
      <c r="AN180" s="0" t="s">
        <v>2544</v>
      </c>
    </row>
    <row r="181" customFormat="false" ht="58.15" hidden="true" customHeight="false" outlineLevel="0" collapsed="false">
      <c r="A181" s="277" t="n">
        <v>44263</v>
      </c>
      <c r="B181" s="278" t="n">
        <v>79520179</v>
      </c>
      <c r="C181" s="279" t="s">
        <v>2690</v>
      </c>
      <c r="D181" s="279" t="n">
        <v>1016222</v>
      </c>
      <c r="E181" s="279" t="s">
        <v>2600</v>
      </c>
      <c r="F181" s="279" t="s">
        <v>3495</v>
      </c>
      <c r="G181" s="279" t="n">
        <v>262</v>
      </c>
      <c r="H181" s="279" t="n">
        <v>39</v>
      </c>
      <c r="I181" s="279" t="n">
        <v>10218</v>
      </c>
      <c r="J181" s="279" t="s">
        <v>3496</v>
      </c>
      <c r="K181" s="280" t="n">
        <v>44348</v>
      </c>
      <c r="L181" s="280" t="n">
        <v>44362</v>
      </c>
      <c r="M181" s="278" t="s">
        <v>2692</v>
      </c>
      <c r="N181" s="278" t="s">
        <v>3497</v>
      </c>
      <c r="O181" s="279" t="s">
        <v>976</v>
      </c>
      <c r="P181" s="278" t="s">
        <v>2810</v>
      </c>
      <c r="Q181" s="278" t="s">
        <v>3498</v>
      </c>
      <c r="R181" s="278" t="s">
        <v>3499</v>
      </c>
      <c r="S181" s="278" t="s">
        <v>201</v>
      </c>
      <c r="T181" s="278" t="s">
        <v>2609</v>
      </c>
      <c r="U181" s="278" t="s">
        <v>976</v>
      </c>
      <c r="V181" s="278" t="s">
        <v>2813</v>
      </c>
      <c r="W181" s="278" t="s">
        <v>110</v>
      </c>
      <c r="X181" s="278" t="s">
        <v>110</v>
      </c>
      <c r="Y181" s="278" t="s">
        <v>480</v>
      </c>
      <c r="Z181" s="279" t="n">
        <v>262</v>
      </c>
      <c r="AA181" s="279" t="n">
        <v>39</v>
      </c>
      <c r="AB181" s="279" t="n">
        <f aca="false">Z181*AA181</f>
        <v>10218</v>
      </c>
      <c r="AC181" s="279" t="s">
        <v>2665</v>
      </c>
      <c r="AD181" s="278" t="n">
        <v>6403911100</v>
      </c>
      <c r="AE181" s="279" t="n">
        <v>66.42</v>
      </c>
      <c r="AF181" s="279" t="n">
        <v>327.5</v>
      </c>
      <c r="AG181" s="279" t="n">
        <v>2122.3834</v>
      </c>
      <c r="AH181" s="278" t="s">
        <v>2556</v>
      </c>
      <c r="AI181" s="282" t="n">
        <v>44401</v>
      </c>
      <c r="AJ181" s="282" t="n">
        <v>44415</v>
      </c>
      <c r="AK181" s="282" t="n">
        <v>44423</v>
      </c>
      <c r="AL181" s="282" t="n">
        <v>44433</v>
      </c>
      <c r="AM181" s="0" t="s">
        <v>2555</v>
      </c>
      <c r="AN181" s="0" t="s">
        <v>2557</v>
      </c>
    </row>
    <row r="182" customFormat="false" ht="58.15" hidden="true" customHeight="false" outlineLevel="0" collapsed="false">
      <c r="A182" s="277" t="n">
        <v>44263</v>
      </c>
      <c r="B182" s="278" t="n">
        <v>79520179</v>
      </c>
      <c r="C182" s="279" t="s">
        <v>3500</v>
      </c>
      <c r="D182" s="279" t="n">
        <v>1016226</v>
      </c>
      <c r="E182" s="279" t="s">
        <v>2600</v>
      </c>
      <c r="F182" s="279" t="s">
        <v>2251</v>
      </c>
      <c r="G182" s="279" t="n">
        <v>319</v>
      </c>
      <c r="H182" s="279" t="n">
        <v>49</v>
      </c>
      <c r="I182" s="279" t="n">
        <v>15631</v>
      </c>
      <c r="J182" s="279" t="s">
        <v>3501</v>
      </c>
      <c r="K182" s="280" t="n">
        <v>44348</v>
      </c>
      <c r="L182" s="280" t="n">
        <v>44362</v>
      </c>
      <c r="M182" s="278" t="s">
        <v>3502</v>
      </c>
      <c r="N182" s="278" t="s">
        <v>236</v>
      </c>
      <c r="O182" s="279" t="s">
        <v>976</v>
      </c>
      <c r="P182" s="278" t="s">
        <v>2810</v>
      </c>
      <c r="Q182" s="278" t="s">
        <v>3503</v>
      </c>
      <c r="R182" s="278" t="s">
        <v>3504</v>
      </c>
      <c r="S182" s="278" t="s">
        <v>201</v>
      </c>
      <c r="T182" s="278" t="s">
        <v>2609</v>
      </c>
      <c r="U182" s="278" t="s">
        <v>976</v>
      </c>
      <c r="V182" s="278" t="s">
        <v>2813</v>
      </c>
      <c r="W182" s="278" t="s">
        <v>110</v>
      </c>
      <c r="X182" s="278" t="s">
        <v>110</v>
      </c>
      <c r="Y182" s="278" t="s">
        <v>480</v>
      </c>
      <c r="Z182" s="279" t="n">
        <v>319</v>
      </c>
      <c r="AA182" s="279" t="n">
        <v>49</v>
      </c>
      <c r="AB182" s="279" t="n">
        <f aca="false">Z182*AA182</f>
        <v>15631</v>
      </c>
      <c r="AC182" s="279" t="s">
        <v>1562</v>
      </c>
      <c r="AD182" s="278" t="n">
        <v>6403911100</v>
      </c>
      <c r="AE182" s="279" t="n">
        <v>101.6</v>
      </c>
      <c r="AF182" s="279" t="n">
        <v>398.75</v>
      </c>
      <c r="AG182" s="279" t="n">
        <v>3226.2703</v>
      </c>
      <c r="AH182" s="278" t="s">
        <v>2556</v>
      </c>
      <c r="AI182" s="282" t="n">
        <v>44401</v>
      </c>
      <c r="AJ182" s="282" t="n">
        <v>44415</v>
      </c>
      <c r="AK182" s="282" t="n">
        <v>44423</v>
      </c>
      <c r="AL182" s="282" t="n">
        <v>44433</v>
      </c>
      <c r="AM182" s="0" t="s">
        <v>2555</v>
      </c>
      <c r="AN182" s="0" t="s">
        <v>2557</v>
      </c>
    </row>
    <row r="183" customFormat="false" ht="60" hidden="true" customHeight="false" outlineLevel="0" collapsed="false">
      <c r="A183" s="277" t="n">
        <v>44263</v>
      </c>
      <c r="B183" s="278" t="n">
        <v>79520179</v>
      </c>
      <c r="C183" s="279" t="s">
        <v>2984</v>
      </c>
      <c r="D183" s="279" t="n">
        <v>1016422</v>
      </c>
      <c r="E183" s="279" t="s">
        <v>2600</v>
      </c>
      <c r="F183" s="279" t="s">
        <v>2251</v>
      </c>
      <c r="G183" s="279" t="n">
        <v>538</v>
      </c>
      <c r="H183" s="279" t="n">
        <v>43</v>
      </c>
      <c r="I183" s="279" t="n">
        <v>23134</v>
      </c>
      <c r="J183" s="279" t="s">
        <v>3505</v>
      </c>
      <c r="K183" s="280" t="n">
        <v>44348</v>
      </c>
      <c r="L183" s="280" t="n">
        <v>44362</v>
      </c>
      <c r="M183" s="278" t="s">
        <v>2986</v>
      </c>
      <c r="N183" s="278" t="s">
        <v>236</v>
      </c>
      <c r="O183" s="279" t="s">
        <v>2707</v>
      </c>
      <c r="P183" s="278" t="s">
        <v>2708</v>
      </c>
      <c r="Q183" s="278" t="s">
        <v>3506</v>
      </c>
      <c r="R183" s="278" t="s">
        <v>3507</v>
      </c>
      <c r="S183" s="278" t="s">
        <v>201</v>
      </c>
      <c r="T183" s="278" t="s">
        <v>2609</v>
      </c>
      <c r="U183" s="278" t="s">
        <v>2711</v>
      </c>
      <c r="V183" s="278" t="s">
        <v>2712</v>
      </c>
      <c r="W183" s="278" t="s">
        <v>110</v>
      </c>
      <c r="X183" s="278" t="s">
        <v>110</v>
      </c>
      <c r="Y183" s="278" t="s">
        <v>480</v>
      </c>
      <c r="Z183" s="279" t="n">
        <v>538</v>
      </c>
      <c r="AA183" s="279" t="n">
        <v>43</v>
      </c>
      <c r="AB183" s="279" t="n">
        <f aca="false">Z183*AA183</f>
        <v>23134</v>
      </c>
      <c r="AC183" s="279" t="s">
        <v>2665</v>
      </c>
      <c r="AD183" s="278" t="n">
        <v>6403911100</v>
      </c>
      <c r="AE183" s="279" t="n">
        <v>150.37</v>
      </c>
      <c r="AF183" s="279" t="n">
        <v>672.5</v>
      </c>
      <c r="AG183" s="279" t="n">
        <v>4791.3742</v>
      </c>
      <c r="AH183" s="278" t="s">
        <v>2559</v>
      </c>
      <c r="AI183" s="282" t="n">
        <v>44368</v>
      </c>
      <c r="AJ183" s="282" t="n">
        <v>44413</v>
      </c>
      <c r="AK183" s="282" t="n">
        <v>44431</v>
      </c>
      <c r="AL183" s="282" t="n">
        <v>44438</v>
      </c>
      <c r="AM183" s="0" t="s">
        <v>2541</v>
      </c>
      <c r="AN183" s="0" t="s">
        <v>2536</v>
      </c>
    </row>
    <row r="184" customFormat="false" ht="60" hidden="true" customHeight="false" outlineLevel="0" collapsed="false">
      <c r="A184" s="277" t="n">
        <v>44263</v>
      </c>
      <c r="B184" s="278" t="n">
        <v>79520179</v>
      </c>
      <c r="C184" s="279" t="s">
        <v>2984</v>
      </c>
      <c r="D184" s="279" t="n">
        <v>1016422</v>
      </c>
      <c r="E184" s="279" t="s">
        <v>2600</v>
      </c>
      <c r="F184" s="279" t="s">
        <v>2623</v>
      </c>
      <c r="G184" s="279" t="n">
        <v>382</v>
      </c>
      <c r="H184" s="279" t="n">
        <v>43</v>
      </c>
      <c r="I184" s="279" t="n">
        <v>16426</v>
      </c>
      <c r="J184" s="279" t="s">
        <v>3505</v>
      </c>
      <c r="K184" s="280" t="n">
        <v>44348</v>
      </c>
      <c r="L184" s="280" t="n">
        <v>44362</v>
      </c>
      <c r="M184" s="278" t="s">
        <v>2986</v>
      </c>
      <c r="N184" s="278" t="s">
        <v>2624</v>
      </c>
      <c r="O184" s="279" t="s">
        <v>2707</v>
      </c>
      <c r="P184" s="278" t="s">
        <v>2708</v>
      </c>
      <c r="Q184" s="278" t="s">
        <v>3508</v>
      </c>
      <c r="R184" s="278" t="s">
        <v>3509</v>
      </c>
      <c r="S184" s="278" t="s">
        <v>201</v>
      </c>
      <c r="T184" s="278" t="s">
        <v>2609</v>
      </c>
      <c r="U184" s="278" t="s">
        <v>2711</v>
      </c>
      <c r="V184" s="278" t="s">
        <v>2712</v>
      </c>
      <c r="W184" s="278" t="s">
        <v>110</v>
      </c>
      <c r="X184" s="278" t="s">
        <v>110</v>
      </c>
      <c r="Y184" s="278" t="s">
        <v>480</v>
      </c>
      <c r="Z184" s="279" t="n">
        <v>382</v>
      </c>
      <c r="AA184" s="279" t="n">
        <v>43</v>
      </c>
      <c r="AB184" s="279" t="n">
        <f aca="false">Z184*AA184</f>
        <v>16426</v>
      </c>
      <c r="AC184" s="279" t="s">
        <v>2665</v>
      </c>
      <c r="AD184" s="278" t="n">
        <v>6403911100</v>
      </c>
      <c r="AE184" s="279" t="n">
        <v>106.77</v>
      </c>
      <c r="AF184" s="279" t="n">
        <v>477.5</v>
      </c>
      <c r="AG184" s="279" t="n">
        <v>3402.0538</v>
      </c>
      <c r="AH184" s="278" t="s">
        <v>2559</v>
      </c>
      <c r="AI184" s="282" t="n">
        <v>44368</v>
      </c>
      <c r="AJ184" s="282" t="n">
        <v>44413</v>
      </c>
      <c r="AK184" s="282" t="n">
        <v>44431</v>
      </c>
      <c r="AL184" s="282" t="n">
        <v>44438</v>
      </c>
      <c r="AM184" s="0" t="s">
        <v>2541</v>
      </c>
      <c r="AN184" s="0" t="s">
        <v>2536</v>
      </c>
    </row>
    <row r="185" customFormat="false" ht="60" hidden="true" customHeight="false" outlineLevel="0" collapsed="false">
      <c r="A185" s="277" t="n">
        <v>44263</v>
      </c>
      <c r="B185" s="278" t="n">
        <v>79520179</v>
      </c>
      <c r="C185" s="279" t="s">
        <v>2984</v>
      </c>
      <c r="D185" s="279" t="n">
        <v>1016422</v>
      </c>
      <c r="E185" s="279" t="s">
        <v>2600</v>
      </c>
      <c r="F185" s="279" t="s">
        <v>2701</v>
      </c>
      <c r="G185" s="279" t="n">
        <v>194</v>
      </c>
      <c r="H185" s="279" t="n">
        <v>43</v>
      </c>
      <c r="I185" s="279" t="n">
        <v>8342</v>
      </c>
      <c r="J185" s="279" t="s">
        <v>3505</v>
      </c>
      <c r="K185" s="280" t="n">
        <v>44348</v>
      </c>
      <c r="L185" s="280" t="n">
        <v>44362</v>
      </c>
      <c r="M185" s="278" t="s">
        <v>2986</v>
      </c>
      <c r="N185" s="278" t="s">
        <v>2701</v>
      </c>
      <c r="O185" s="279" t="s">
        <v>2707</v>
      </c>
      <c r="P185" s="278" t="s">
        <v>2708</v>
      </c>
      <c r="Q185" s="278" t="s">
        <v>3510</v>
      </c>
      <c r="R185" s="278" t="s">
        <v>3511</v>
      </c>
      <c r="S185" s="278" t="s">
        <v>201</v>
      </c>
      <c r="T185" s="278" t="s">
        <v>2609</v>
      </c>
      <c r="U185" s="278" t="s">
        <v>2711</v>
      </c>
      <c r="V185" s="278" t="s">
        <v>2712</v>
      </c>
      <c r="W185" s="278" t="s">
        <v>110</v>
      </c>
      <c r="X185" s="278" t="s">
        <v>110</v>
      </c>
      <c r="Y185" s="278" t="s">
        <v>480</v>
      </c>
      <c r="Z185" s="279" t="n">
        <v>194</v>
      </c>
      <c r="AA185" s="279" t="n">
        <v>43</v>
      </c>
      <c r="AB185" s="279" t="n">
        <f aca="false">Z185*AA185</f>
        <v>8342</v>
      </c>
      <c r="AC185" s="279" t="s">
        <v>2665</v>
      </c>
      <c r="AD185" s="278" t="n">
        <v>6403911100</v>
      </c>
      <c r="AE185" s="279" t="n">
        <v>54.22</v>
      </c>
      <c r="AF185" s="279" t="n">
        <v>242.5</v>
      </c>
      <c r="AG185" s="279" t="n">
        <v>1727.7446</v>
      </c>
      <c r="AH185" s="278" t="s">
        <v>2559</v>
      </c>
      <c r="AI185" s="282" t="n">
        <v>44368</v>
      </c>
      <c r="AJ185" s="282" t="n">
        <v>44413</v>
      </c>
      <c r="AK185" s="282" t="n">
        <v>44431</v>
      </c>
      <c r="AL185" s="282" t="n">
        <v>44438</v>
      </c>
      <c r="AM185" s="0" t="s">
        <v>2541</v>
      </c>
      <c r="AN185" s="0" t="s">
        <v>2536</v>
      </c>
    </row>
    <row r="186" customFormat="false" ht="60" hidden="true" customHeight="false" outlineLevel="0" collapsed="false">
      <c r="A186" s="277" t="n">
        <v>44263</v>
      </c>
      <c r="B186" s="278" t="n">
        <v>79520179</v>
      </c>
      <c r="C186" s="279" t="s">
        <v>3512</v>
      </c>
      <c r="D186" s="279" t="n">
        <v>1016558</v>
      </c>
      <c r="E186" s="279" t="s">
        <v>2600</v>
      </c>
      <c r="F186" s="279" t="s">
        <v>2251</v>
      </c>
      <c r="G186" s="279" t="n">
        <v>662</v>
      </c>
      <c r="H186" s="279" t="n">
        <v>40</v>
      </c>
      <c r="I186" s="279" t="n">
        <v>26480</v>
      </c>
      <c r="J186" s="279" t="s">
        <v>3513</v>
      </c>
      <c r="K186" s="280" t="n">
        <v>44348</v>
      </c>
      <c r="L186" s="280" t="n">
        <v>44362</v>
      </c>
      <c r="M186" s="278" t="s">
        <v>3514</v>
      </c>
      <c r="N186" s="278" t="s">
        <v>236</v>
      </c>
      <c r="O186" s="279" t="s">
        <v>2707</v>
      </c>
      <c r="P186" s="278" t="s">
        <v>2708</v>
      </c>
      <c r="Q186" s="278" t="s">
        <v>3515</v>
      </c>
      <c r="R186" s="278" t="s">
        <v>3516</v>
      </c>
      <c r="S186" s="278" t="s">
        <v>201</v>
      </c>
      <c r="T186" s="278" t="s">
        <v>2609</v>
      </c>
      <c r="U186" s="278" t="s">
        <v>2711</v>
      </c>
      <c r="V186" s="278" t="s">
        <v>2712</v>
      </c>
      <c r="W186" s="278" t="s">
        <v>110</v>
      </c>
      <c r="X186" s="278" t="s">
        <v>3517</v>
      </c>
      <c r="Y186" s="278" t="s">
        <v>480</v>
      </c>
      <c r="Z186" s="279" t="n">
        <v>662</v>
      </c>
      <c r="AA186" s="279" t="n">
        <v>40</v>
      </c>
      <c r="AB186" s="279" t="n">
        <f aca="false">Z186*AA186</f>
        <v>26480</v>
      </c>
      <c r="AC186" s="279" t="s">
        <v>2665</v>
      </c>
      <c r="AD186" s="278" t="n">
        <v>6403911100</v>
      </c>
      <c r="AE186" s="279" t="n">
        <v>172.12</v>
      </c>
      <c r="AF186" s="279" t="n">
        <v>827.5</v>
      </c>
      <c r="AG186" s="279" t="n">
        <v>5495.924</v>
      </c>
      <c r="AH186" s="278" t="s">
        <v>2559</v>
      </c>
      <c r="AI186" s="282" t="n">
        <v>44368</v>
      </c>
      <c r="AJ186" s="282" t="n">
        <v>44413</v>
      </c>
      <c r="AK186" s="282" t="n">
        <v>44431</v>
      </c>
      <c r="AL186" s="282" t="n">
        <v>44438</v>
      </c>
      <c r="AM186" s="0" t="s">
        <v>2541</v>
      </c>
      <c r="AN186" s="0" t="s">
        <v>2536</v>
      </c>
    </row>
    <row r="187" customFormat="false" ht="60" hidden="true" customHeight="false" outlineLevel="0" collapsed="false">
      <c r="A187" s="277" t="n">
        <v>44263</v>
      </c>
      <c r="B187" s="278" t="n">
        <v>79520179</v>
      </c>
      <c r="C187" s="279" t="s">
        <v>3512</v>
      </c>
      <c r="D187" s="279" t="n">
        <v>1016558</v>
      </c>
      <c r="E187" s="279" t="s">
        <v>2600</v>
      </c>
      <c r="F187" s="279" t="s">
        <v>2716</v>
      </c>
      <c r="G187" s="279" t="n">
        <v>106</v>
      </c>
      <c r="H187" s="279" t="n">
        <v>43.5</v>
      </c>
      <c r="I187" s="279" t="n">
        <v>4611</v>
      </c>
      <c r="J187" s="279" t="s">
        <v>3513</v>
      </c>
      <c r="K187" s="280" t="n">
        <v>44348</v>
      </c>
      <c r="L187" s="280" t="n">
        <v>44362</v>
      </c>
      <c r="M187" s="278" t="s">
        <v>3514</v>
      </c>
      <c r="N187" s="278" t="s">
        <v>2717</v>
      </c>
      <c r="O187" s="279" t="s">
        <v>2707</v>
      </c>
      <c r="P187" s="278" t="s">
        <v>2708</v>
      </c>
      <c r="Q187" s="278" t="s">
        <v>3518</v>
      </c>
      <c r="R187" s="278" t="s">
        <v>3519</v>
      </c>
      <c r="S187" s="278" t="s">
        <v>201</v>
      </c>
      <c r="T187" s="278" t="s">
        <v>2609</v>
      </c>
      <c r="U187" s="278" t="s">
        <v>2711</v>
      </c>
      <c r="V187" s="278" t="s">
        <v>2712</v>
      </c>
      <c r="W187" s="278" t="s">
        <v>110</v>
      </c>
      <c r="X187" s="278" t="s">
        <v>3517</v>
      </c>
      <c r="Y187" s="278" t="s">
        <v>480</v>
      </c>
      <c r="Z187" s="279" t="n">
        <v>106</v>
      </c>
      <c r="AA187" s="279" t="n">
        <v>43.5</v>
      </c>
      <c r="AB187" s="279" t="n">
        <f aca="false">Z187*AA187</f>
        <v>4611</v>
      </c>
      <c r="AC187" s="279" t="s">
        <v>2665</v>
      </c>
      <c r="AD187" s="278" t="n">
        <v>6403911100</v>
      </c>
      <c r="AE187" s="279" t="n">
        <v>29.97</v>
      </c>
      <c r="AF187" s="279" t="n">
        <v>132.5</v>
      </c>
      <c r="AG187" s="279" t="n">
        <v>954.6943</v>
      </c>
      <c r="AH187" s="278" t="s">
        <v>2559</v>
      </c>
      <c r="AI187" s="282" t="n">
        <v>44368</v>
      </c>
      <c r="AJ187" s="282" t="n">
        <v>44413</v>
      </c>
      <c r="AK187" s="282" t="n">
        <v>44431</v>
      </c>
      <c r="AL187" s="282" t="n">
        <v>44438</v>
      </c>
      <c r="AM187" s="0" t="s">
        <v>2541</v>
      </c>
      <c r="AN187" s="0" t="s">
        <v>2536</v>
      </c>
    </row>
    <row r="188" customFormat="false" ht="60" hidden="true" customHeight="false" outlineLevel="0" collapsed="false">
      <c r="A188" s="277" t="n">
        <v>44263</v>
      </c>
      <c r="B188" s="278" t="n">
        <v>79520179</v>
      </c>
      <c r="C188" s="279" t="s">
        <v>3520</v>
      </c>
      <c r="D188" s="279" t="n">
        <v>1016559</v>
      </c>
      <c r="E188" s="279" t="s">
        <v>2600</v>
      </c>
      <c r="F188" s="279" t="s">
        <v>2251</v>
      </c>
      <c r="G188" s="279" t="n">
        <v>579</v>
      </c>
      <c r="H188" s="279" t="n">
        <v>47</v>
      </c>
      <c r="I188" s="279" t="n">
        <v>27213</v>
      </c>
      <c r="J188" s="279" t="s">
        <v>3521</v>
      </c>
      <c r="K188" s="280" t="n">
        <v>44348</v>
      </c>
      <c r="L188" s="280" t="n">
        <v>44362</v>
      </c>
      <c r="M188" s="278" t="s">
        <v>3522</v>
      </c>
      <c r="N188" s="278" t="s">
        <v>236</v>
      </c>
      <c r="O188" s="279" t="s">
        <v>2707</v>
      </c>
      <c r="P188" s="278" t="s">
        <v>2708</v>
      </c>
      <c r="Q188" s="278" t="s">
        <v>3523</v>
      </c>
      <c r="R188" s="278" t="s">
        <v>3524</v>
      </c>
      <c r="S188" s="278" t="s">
        <v>201</v>
      </c>
      <c r="T188" s="278" t="s">
        <v>2609</v>
      </c>
      <c r="U188" s="278" t="s">
        <v>2711</v>
      </c>
      <c r="V188" s="278" t="s">
        <v>2712</v>
      </c>
      <c r="W188" s="278" t="s">
        <v>110</v>
      </c>
      <c r="X188" s="278" t="s">
        <v>3517</v>
      </c>
      <c r="Y188" s="278" t="s">
        <v>480</v>
      </c>
      <c r="Z188" s="279" t="n">
        <v>579</v>
      </c>
      <c r="AA188" s="279" t="n">
        <v>47</v>
      </c>
      <c r="AB188" s="279" t="n">
        <f aca="false">Z188*AA188</f>
        <v>27213</v>
      </c>
      <c r="AC188" s="279" t="s">
        <v>2665</v>
      </c>
      <c r="AD188" s="278" t="n">
        <v>6403911100</v>
      </c>
      <c r="AE188" s="279" t="n">
        <v>176.88</v>
      </c>
      <c r="AF188" s="279" t="n">
        <v>723.75</v>
      </c>
      <c r="AG188" s="279" t="n">
        <v>5622.7269</v>
      </c>
      <c r="AH188" s="278" t="s">
        <v>2559</v>
      </c>
      <c r="AI188" s="282" t="n">
        <v>44368</v>
      </c>
      <c r="AJ188" s="282" t="n">
        <v>44413</v>
      </c>
      <c r="AK188" s="282" t="n">
        <v>44431</v>
      </c>
      <c r="AL188" s="282" t="n">
        <v>44438</v>
      </c>
      <c r="AM188" s="0" t="s">
        <v>2541</v>
      </c>
      <c r="AN188" s="0" t="s">
        <v>2536</v>
      </c>
    </row>
    <row r="189" customFormat="false" ht="60" hidden="true" customHeight="false" outlineLevel="0" collapsed="false">
      <c r="A189" s="277" t="n">
        <v>44263</v>
      </c>
      <c r="B189" s="278" t="n">
        <v>79520179</v>
      </c>
      <c r="C189" s="279" t="s">
        <v>3520</v>
      </c>
      <c r="D189" s="279" t="n">
        <v>1016559</v>
      </c>
      <c r="E189" s="279" t="s">
        <v>2600</v>
      </c>
      <c r="F189" s="279" t="s">
        <v>3525</v>
      </c>
      <c r="G189" s="279" t="n">
        <v>72</v>
      </c>
      <c r="H189" s="279" t="n">
        <v>50.5</v>
      </c>
      <c r="I189" s="279" t="n">
        <v>3636</v>
      </c>
      <c r="J189" s="279" t="s">
        <v>3521</v>
      </c>
      <c r="K189" s="280" t="n">
        <v>44348</v>
      </c>
      <c r="L189" s="280" t="n">
        <v>44362</v>
      </c>
      <c r="M189" s="278" t="s">
        <v>3522</v>
      </c>
      <c r="N189" s="278" t="s">
        <v>3526</v>
      </c>
      <c r="O189" s="279" t="s">
        <v>2707</v>
      </c>
      <c r="P189" s="278" t="s">
        <v>2708</v>
      </c>
      <c r="Q189" s="278" t="s">
        <v>3527</v>
      </c>
      <c r="R189" s="278" t="s">
        <v>3528</v>
      </c>
      <c r="S189" s="278" t="s">
        <v>201</v>
      </c>
      <c r="T189" s="278" t="s">
        <v>2609</v>
      </c>
      <c r="U189" s="278" t="s">
        <v>2711</v>
      </c>
      <c r="V189" s="278" t="s">
        <v>2712</v>
      </c>
      <c r="W189" s="278" t="s">
        <v>110</v>
      </c>
      <c r="X189" s="278" t="s">
        <v>3517</v>
      </c>
      <c r="Y189" s="278" t="s">
        <v>480</v>
      </c>
      <c r="Z189" s="279" t="n">
        <v>72</v>
      </c>
      <c r="AA189" s="279" t="n">
        <v>50.5</v>
      </c>
      <c r="AB189" s="279" t="n">
        <f aca="false">Z189*AA189</f>
        <v>3636</v>
      </c>
      <c r="AC189" s="279" t="s">
        <v>2665</v>
      </c>
      <c r="AD189" s="278" t="n">
        <v>6403911100</v>
      </c>
      <c r="AE189" s="279" t="n">
        <v>23.63</v>
      </c>
      <c r="AF189" s="279" t="n">
        <v>90</v>
      </c>
      <c r="AG189" s="279" t="n">
        <v>749.9268</v>
      </c>
      <c r="AH189" s="278" t="s">
        <v>2559</v>
      </c>
      <c r="AI189" s="282" t="n">
        <v>44368</v>
      </c>
      <c r="AJ189" s="282" t="n">
        <v>44413</v>
      </c>
      <c r="AK189" s="282" t="n">
        <v>44431</v>
      </c>
      <c r="AL189" s="282" t="n">
        <v>44438</v>
      </c>
      <c r="AM189" s="0" t="s">
        <v>2541</v>
      </c>
      <c r="AN189" s="0" t="s">
        <v>2536</v>
      </c>
    </row>
    <row r="190" customFormat="false" ht="46.9" hidden="true" customHeight="false" outlineLevel="0" collapsed="false">
      <c r="A190" s="277" t="n">
        <v>44263</v>
      </c>
      <c r="B190" s="278" t="n">
        <v>79520179</v>
      </c>
      <c r="C190" s="279" t="s">
        <v>2893</v>
      </c>
      <c r="D190" s="279" t="n">
        <v>1095119</v>
      </c>
      <c r="E190" s="279" t="s">
        <v>2600</v>
      </c>
      <c r="F190" s="279" t="s">
        <v>3385</v>
      </c>
      <c r="G190" s="279" t="n">
        <v>101</v>
      </c>
      <c r="H190" s="279" t="n">
        <v>31.5</v>
      </c>
      <c r="I190" s="279" t="n">
        <v>3181.5</v>
      </c>
      <c r="J190" s="279" t="s">
        <v>3529</v>
      </c>
      <c r="K190" s="280" t="n">
        <v>44348</v>
      </c>
      <c r="L190" s="280" t="n">
        <v>44362</v>
      </c>
      <c r="M190" s="278" t="s">
        <v>2802</v>
      </c>
      <c r="N190" s="278" t="s">
        <v>3386</v>
      </c>
      <c r="O190" s="279" t="s">
        <v>2605</v>
      </c>
      <c r="P190" s="278" t="s">
        <v>2606</v>
      </c>
      <c r="Q190" s="278" t="s">
        <v>3530</v>
      </c>
      <c r="R190" s="278" t="s">
        <v>3531</v>
      </c>
      <c r="S190" s="278" t="s">
        <v>201</v>
      </c>
      <c r="T190" s="278" t="s">
        <v>2806</v>
      </c>
      <c r="U190" s="278" t="s">
        <v>90</v>
      </c>
      <c r="V190" s="278" t="s">
        <v>2610</v>
      </c>
      <c r="W190" s="278" t="s">
        <v>110</v>
      </c>
      <c r="X190" s="278" t="s">
        <v>110</v>
      </c>
      <c r="Y190" s="278" t="s">
        <v>89</v>
      </c>
      <c r="Z190" s="279" t="n">
        <v>101</v>
      </c>
      <c r="AA190" s="279" t="n">
        <v>31.5</v>
      </c>
      <c r="AB190" s="279" t="n">
        <f aca="false">Z190*AA190</f>
        <v>3181.5</v>
      </c>
      <c r="AC190" s="279" t="s">
        <v>207</v>
      </c>
      <c r="AD190" s="278" t="n">
        <v>6403999100</v>
      </c>
      <c r="AE190" s="279" t="n">
        <v>20.68</v>
      </c>
      <c r="AF190" s="279" t="n">
        <v>126.25</v>
      </c>
      <c r="AG190" s="279" t="n">
        <v>665.68595</v>
      </c>
      <c r="AH190" s="278" t="s">
        <v>2563</v>
      </c>
      <c r="AI190" s="282" t="n">
        <v>44368</v>
      </c>
      <c r="AJ190" s="282" t="n">
        <v>44408</v>
      </c>
      <c r="AK190" s="282" t="n">
        <v>44438</v>
      </c>
      <c r="AL190" s="282" t="n">
        <v>44428</v>
      </c>
      <c r="AM190" s="0" t="s">
        <v>2541</v>
      </c>
      <c r="AN190" s="0" t="s">
        <v>2544</v>
      </c>
    </row>
    <row r="191" customFormat="false" ht="48" hidden="true" customHeight="false" outlineLevel="0" collapsed="false">
      <c r="A191" s="277" t="n">
        <v>44263</v>
      </c>
      <c r="B191" s="278" t="n">
        <v>79520179</v>
      </c>
      <c r="C191" s="279" t="s">
        <v>2900</v>
      </c>
      <c r="D191" s="279" t="n">
        <v>1101110</v>
      </c>
      <c r="E191" s="279" t="s">
        <v>2600</v>
      </c>
      <c r="F191" s="279" t="s">
        <v>3175</v>
      </c>
      <c r="G191" s="279" t="n">
        <v>331</v>
      </c>
      <c r="H191" s="279" t="n">
        <v>32</v>
      </c>
      <c r="I191" s="279" t="n">
        <v>10592</v>
      </c>
      <c r="J191" s="279" t="s">
        <v>3532</v>
      </c>
      <c r="K191" s="280" t="n">
        <v>44348</v>
      </c>
      <c r="L191" s="280" t="n">
        <v>44362</v>
      </c>
      <c r="M191" s="278" t="s">
        <v>2902</v>
      </c>
      <c r="N191" s="278" t="s">
        <v>3176</v>
      </c>
      <c r="O191" s="279" t="s">
        <v>2707</v>
      </c>
      <c r="P191" s="278" t="s">
        <v>2708</v>
      </c>
      <c r="Q191" s="278" t="s">
        <v>3533</v>
      </c>
      <c r="R191" s="278" t="s">
        <v>3534</v>
      </c>
      <c r="S191" s="278" t="s">
        <v>975</v>
      </c>
      <c r="T191" s="278" t="s">
        <v>2779</v>
      </c>
      <c r="U191" s="278" t="s">
        <v>2711</v>
      </c>
      <c r="V191" s="278" t="s">
        <v>2712</v>
      </c>
      <c r="W191" s="278" t="s">
        <v>110</v>
      </c>
      <c r="X191" s="278" t="s">
        <v>2621</v>
      </c>
      <c r="Y191" s="278" t="s">
        <v>89</v>
      </c>
      <c r="Z191" s="279" t="n">
        <v>331</v>
      </c>
      <c r="AA191" s="279" t="n">
        <v>32</v>
      </c>
      <c r="AB191" s="279" t="n">
        <f aca="false">Z191*AA191</f>
        <v>10592</v>
      </c>
      <c r="AC191" s="279" t="s">
        <v>576</v>
      </c>
      <c r="AD191" s="278" t="n">
        <v>6403995000</v>
      </c>
      <c r="AE191" s="279" t="n">
        <v>68.85</v>
      </c>
      <c r="AF191" s="279" t="n">
        <v>264.8</v>
      </c>
      <c r="AG191" s="279" t="n">
        <v>2185.1296</v>
      </c>
      <c r="AH191" s="278" t="s">
        <v>2559</v>
      </c>
      <c r="AI191" s="282" t="n">
        <v>44368</v>
      </c>
      <c r="AJ191" s="282" t="n">
        <v>44413</v>
      </c>
      <c r="AK191" s="282" t="n">
        <v>44431</v>
      </c>
      <c r="AL191" s="282" t="n">
        <v>44438</v>
      </c>
      <c r="AM191" s="0" t="s">
        <v>2541</v>
      </c>
      <c r="AN191" s="0" t="s">
        <v>2536</v>
      </c>
    </row>
    <row r="192" customFormat="false" ht="132" hidden="true" customHeight="false" outlineLevel="0" collapsed="false">
      <c r="A192" s="277" t="n">
        <v>44263</v>
      </c>
      <c r="B192" s="278" t="n">
        <v>79520179</v>
      </c>
      <c r="C192" s="279" t="s">
        <v>3021</v>
      </c>
      <c r="D192" s="279" t="n">
        <v>1112258</v>
      </c>
      <c r="E192" s="279" t="s">
        <v>2600</v>
      </c>
      <c r="F192" s="279" t="s">
        <v>2975</v>
      </c>
      <c r="G192" s="279" t="n">
        <v>72</v>
      </c>
      <c r="H192" s="279" t="n">
        <v>29.5</v>
      </c>
      <c r="I192" s="279" t="n">
        <v>2124</v>
      </c>
      <c r="J192" s="279" t="s">
        <v>3535</v>
      </c>
      <c r="K192" s="280" t="n">
        <v>44348</v>
      </c>
      <c r="L192" s="280" t="n">
        <v>44362</v>
      </c>
      <c r="M192" s="278" t="s">
        <v>3024</v>
      </c>
      <c r="N192" s="278" t="s">
        <v>2976</v>
      </c>
      <c r="O192" s="279" t="s">
        <v>2605</v>
      </c>
      <c r="P192" s="278" t="s">
        <v>2792</v>
      </c>
      <c r="Q192" s="278" t="s">
        <v>3536</v>
      </c>
      <c r="R192" s="278" t="s">
        <v>3537</v>
      </c>
      <c r="S192" s="278" t="s">
        <v>201</v>
      </c>
      <c r="T192" s="278" t="s">
        <v>2806</v>
      </c>
      <c r="U192" s="278" t="s">
        <v>90</v>
      </c>
      <c r="V192" s="278" t="s">
        <v>2796</v>
      </c>
      <c r="W192" s="278" t="s">
        <v>3210</v>
      </c>
      <c r="X192" s="278" t="s">
        <v>110</v>
      </c>
      <c r="Y192" s="278" t="s">
        <v>480</v>
      </c>
      <c r="Z192" s="279" t="n">
        <v>72</v>
      </c>
      <c r="AA192" s="279" t="n">
        <v>29.5</v>
      </c>
      <c r="AB192" s="279" t="n">
        <f aca="false">Z192*AA192</f>
        <v>2124</v>
      </c>
      <c r="AC192" s="279" t="s">
        <v>207</v>
      </c>
      <c r="AD192" s="278" t="n">
        <v>6403999800</v>
      </c>
      <c r="AE192" s="279" t="n">
        <v>13.81</v>
      </c>
      <c r="AF192" s="279" t="n">
        <v>90</v>
      </c>
      <c r="AG192" s="279" t="n">
        <v>445.5612</v>
      </c>
      <c r="AH192" s="278" t="s">
        <v>2561</v>
      </c>
      <c r="AI192" s="282" t="n">
        <v>44368</v>
      </c>
      <c r="AJ192" s="282" t="n">
        <v>44419</v>
      </c>
      <c r="AK192" s="282" t="n">
        <v>44438</v>
      </c>
      <c r="AL192" s="282" t="n">
        <v>44432</v>
      </c>
      <c r="AM192" s="0" t="s">
        <v>2541</v>
      </c>
      <c r="AN192" s="0" t="s">
        <v>2544</v>
      </c>
    </row>
    <row r="193" customFormat="false" ht="84" hidden="true" customHeight="false" outlineLevel="0" collapsed="false">
      <c r="A193" s="277" t="n">
        <v>44263</v>
      </c>
      <c r="B193" s="278" t="n">
        <v>79520179</v>
      </c>
      <c r="C193" s="279" t="s">
        <v>3254</v>
      </c>
      <c r="D193" s="279" t="s">
        <v>3255</v>
      </c>
      <c r="E193" s="279" t="s">
        <v>2600</v>
      </c>
      <c r="F193" s="279" t="s">
        <v>2251</v>
      </c>
      <c r="G193" s="279" t="n">
        <v>546</v>
      </c>
      <c r="H193" s="279" t="n">
        <v>36</v>
      </c>
      <c r="I193" s="279" t="n">
        <v>19656</v>
      </c>
      <c r="J193" s="279" t="s">
        <v>3538</v>
      </c>
      <c r="K193" s="280" t="n">
        <v>44348</v>
      </c>
      <c r="L193" s="280" t="n">
        <v>44362</v>
      </c>
      <c r="M193" s="278" t="s">
        <v>3258</v>
      </c>
      <c r="N193" s="278" t="s">
        <v>236</v>
      </c>
      <c r="O193" s="279" t="s">
        <v>2605</v>
      </c>
      <c r="P193" s="278" t="s">
        <v>2776</v>
      </c>
      <c r="Q193" s="278" t="s">
        <v>3539</v>
      </c>
      <c r="R193" s="278" t="s">
        <v>3540</v>
      </c>
      <c r="S193" s="278" t="s">
        <v>133</v>
      </c>
      <c r="T193" s="278" t="s">
        <v>2609</v>
      </c>
      <c r="U193" s="278" t="s">
        <v>90</v>
      </c>
      <c r="V193" s="278" t="s">
        <v>2780</v>
      </c>
      <c r="W193" s="278" t="s">
        <v>517</v>
      </c>
      <c r="X193" s="278" t="s">
        <v>2621</v>
      </c>
      <c r="Y193" s="278" t="s">
        <v>480</v>
      </c>
      <c r="Z193" s="279" t="n">
        <v>546</v>
      </c>
      <c r="AA193" s="279" t="n">
        <v>36</v>
      </c>
      <c r="AB193" s="279" t="n">
        <f aca="false">Z193*AA193</f>
        <v>19656</v>
      </c>
      <c r="AC193" s="279" t="s">
        <v>3152</v>
      </c>
      <c r="AD193" s="278" t="n">
        <v>6402919000</v>
      </c>
      <c r="AE193" s="279" t="n">
        <v>127.76</v>
      </c>
      <c r="AF193" s="279" t="n">
        <v>185.64</v>
      </c>
      <c r="AG193" s="279" t="n">
        <v>1996.9404</v>
      </c>
      <c r="AH193" s="278" t="s">
        <v>2560</v>
      </c>
      <c r="AI193" s="282" t="n">
        <v>44360</v>
      </c>
      <c r="AJ193" s="282" t="n">
        <v>44424</v>
      </c>
      <c r="AK193" s="282" t="n">
        <v>44430</v>
      </c>
      <c r="AL193" s="282" t="n">
        <v>44444</v>
      </c>
      <c r="AM193" s="0" t="s">
        <v>2541</v>
      </c>
      <c r="AN193" s="0" t="s">
        <v>2544</v>
      </c>
    </row>
    <row r="194" customFormat="false" ht="84" hidden="true" customHeight="false" outlineLevel="0" collapsed="false">
      <c r="A194" s="277" t="n">
        <v>44263</v>
      </c>
      <c r="B194" s="278" t="n">
        <v>79520179</v>
      </c>
      <c r="C194" s="279" t="s">
        <v>3254</v>
      </c>
      <c r="D194" s="279" t="s">
        <v>3255</v>
      </c>
      <c r="E194" s="279" t="s">
        <v>2600</v>
      </c>
      <c r="F194" s="279" t="s">
        <v>2286</v>
      </c>
      <c r="G194" s="279" t="n">
        <v>607</v>
      </c>
      <c r="H194" s="279" t="n">
        <v>36</v>
      </c>
      <c r="I194" s="279" t="n">
        <v>21852</v>
      </c>
      <c r="J194" s="279" t="s">
        <v>3538</v>
      </c>
      <c r="K194" s="280" t="n">
        <v>44348</v>
      </c>
      <c r="L194" s="280" t="n">
        <v>44362</v>
      </c>
      <c r="M194" s="278" t="s">
        <v>3258</v>
      </c>
      <c r="N194" s="278" t="s">
        <v>2652</v>
      </c>
      <c r="O194" s="279" t="s">
        <v>2605</v>
      </c>
      <c r="P194" s="278" t="s">
        <v>2776</v>
      </c>
      <c r="Q194" s="278" t="s">
        <v>3541</v>
      </c>
      <c r="R194" s="278" t="s">
        <v>3542</v>
      </c>
      <c r="S194" s="278" t="s">
        <v>133</v>
      </c>
      <c r="T194" s="278" t="s">
        <v>2609</v>
      </c>
      <c r="U194" s="278" t="s">
        <v>90</v>
      </c>
      <c r="V194" s="278" t="s">
        <v>2780</v>
      </c>
      <c r="W194" s="278" t="s">
        <v>517</v>
      </c>
      <c r="X194" s="278" t="s">
        <v>2621</v>
      </c>
      <c r="Y194" s="278" t="s">
        <v>480</v>
      </c>
      <c r="Z194" s="279" t="n">
        <v>607</v>
      </c>
      <c r="AA194" s="279" t="n">
        <v>36</v>
      </c>
      <c r="AB194" s="279" t="n">
        <f aca="false">Z194*AA194</f>
        <v>21852</v>
      </c>
      <c r="AC194" s="279" t="s">
        <v>3152</v>
      </c>
      <c r="AD194" s="278" t="n">
        <v>6402919000</v>
      </c>
      <c r="AE194" s="279" t="n">
        <v>142.04</v>
      </c>
      <c r="AF194" s="279" t="n">
        <v>206.38</v>
      </c>
      <c r="AG194" s="279" t="n">
        <v>2220.0418</v>
      </c>
      <c r="AH194" s="278" t="s">
        <v>2560</v>
      </c>
      <c r="AI194" s="282" t="n">
        <v>44360</v>
      </c>
      <c r="AJ194" s="282" t="n">
        <v>44424</v>
      </c>
      <c r="AK194" s="282" t="n">
        <v>44430</v>
      </c>
      <c r="AL194" s="282" t="n">
        <v>44444</v>
      </c>
      <c r="AM194" s="0" t="s">
        <v>2541</v>
      </c>
      <c r="AN194" s="0" t="s">
        <v>2544</v>
      </c>
    </row>
    <row r="195" customFormat="false" ht="84" hidden="true" customHeight="false" outlineLevel="0" collapsed="false">
      <c r="A195" s="277" t="n">
        <v>44263</v>
      </c>
      <c r="B195" s="278" t="n">
        <v>79520179</v>
      </c>
      <c r="C195" s="279" t="s">
        <v>3254</v>
      </c>
      <c r="D195" s="279" t="s">
        <v>3255</v>
      </c>
      <c r="E195" s="279" t="s">
        <v>2600</v>
      </c>
      <c r="F195" s="279" t="s">
        <v>3543</v>
      </c>
      <c r="G195" s="279" t="n">
        <v>189</v>
      </c>
      <c r="H195" s="279" t="n">
        <v>36</v>
      </c>
      <c r="I195" s="279" t="n">
        <v>6804</v>
      </c>
      <c r="J195" s="279" t="s">
        <v>3538</v>
      </c>
      <c r="K195" s="280" t="n">
        <v>44348</v>
      </c>
      <c r="L195" s="280" t="n">
        <v>44362</v>
      </c>
      <c r="M195" s="278" t="s">
        <v>3258</v>
      </c>
      <c r="N195" s="278" t="s">
        <v>3544</v>
      </c>
      <c r="O195" s="279" t="s">
        <v>2605</v>
      </c>
      <c r="P195" s="278" t="s">
        <v>2776</v>
      </c>
      <c r="Q195" s="278" t="s">
        <v>3545</v>
      </c>
      <c r="R195" s="278" t="s">
        <v>3546</v>
      </c>
      <c r="S195" s="278" t="s">
        <v>133</v>
      </c>
      <c r="T195" s="278" t="s">
        <v>2609</v>
      </c>
      <c r="U195" s="278" t="s">
        <v>90</v>
      </c>
      <c r="V195" s="278" t="s">
        <v>2780</v>
      </c>
      <c r="W195" s="278" t="s">
        <v>517</v>
      </c>
      <c r="X195" s="278" t="s">
        <v>2621</v>
      </c>
      <c r="Y195" s="278" t="s">
        <v>480</v>
      </c>
      <c r="Z195" s="279" t="n">
        <v>189</v>
      </c>
      <c r="AA195" s="279" t="n">
        <v>36</v>
      </c>
      <c r="AB195" s="279" t="n">
        <f aca="false">Z195*AA195</f>
        <v>6804</v>
      </c>
      <c r="AC195" s="279" t="s">
        <v>3152</v>
      </c>
      <c r="AD195" s="278" t="n">
        <v>6402919000</v>
      </c>
      <c r="AE195" s="279" t="n">
        <v>44.23</v>
      </c>
      <c r="AF195" s="279" t="n">
        <v>64.26</v>
      </c>
      <c r="AG195" s="279" t="n">
        <v>691.2486</v>
      </c>
      <c r="AH195" s="278" t="s">
        <v>2560</v>
      </c>
      <c r="AI195" s="282" t="n">
        <v>44360</v>
      </c>
      <c r="AJ195" s="282" t="n">
        <v>44424</v>
      </c>
      <c r="AK195" s="282" t="n">
        <v>44430</v>
      </c>
      <c r="AL195" s="282" t="n">
        <v>44444</v>
      </c>
      <c r="AM195" s="0" t="s">
        <v>2541</v>
      </c>
      <c r="AN195" s="0" t="s">
        <v>2544</v>
      </c>
    </row>
    <row r="196" customFormat="false" ht="60" hidden="true" customHeight="false" outlineLevel="0" collapsed="false">
      <c r="A196" s="277" t="n">
        <v>44263</v>
      </c>
      <c r="B196" s="278" t="n">
        <v>79520179</v>
      </c>
      <c r="C196" s="279" t="s">
        <v>3547</v>
      </c>
      <c r="D196" s="279" t="n">
        <v>1112480</v>
      </c>
      <c r="E196" s="279" t="s">
        <v>2600</v>
      </c>
      <c r="F196" s="279" t="s">
        <v>2251</v>
      </c>
      <c r="G196" s="279" t="n">
        <v>437</v>
      </c>
      <c r="H196" s="279" t="n">
        <v>58</v>
      </c>
      <c r="I196" s="279" t="n">
        <v>25346</v>
      </c>
      <c r="J196" s="279" t="s">
        <v>3548</v>
      </c>
      <c r="K196" s="280" t="n">
        <v>44348</v>
      </c>
      <c r="L196" s="280" t="n">
        <v>44362</v>
      </c>
      <c r="M196" s="278" t="s">
        <v>3549</v>
      </c>
      <c r="N196" s="278" t="s">
        <v>236</v>
      </c>
      <c r="O196" s="279" t="s">
        <v>2707</v>
      </c>
      <c r="P196" s="278" t="s">
        <v>2708</v>
      </c>
      <c r="Q196" s="278" t="s">
        <v>3550</v>
      </c>
      <c r="R196" s="278" t="s">
        <v>3551</v>
      </c>
      <c r="S196" s="278" t="s">
        <v>201</v>
      </c>
      <c r="T196" s="278" t="s">
        <v>2609</v>
      </c>
      <c r="U196" s="278" t="s">
        <v>2711</v>
      </c>
      <c r="V196" s="278" t="s">
        <v>2712</v>
      </c>
      <c r="W196" s="278" t="s">
        <v>110</v>
      </c>
      <c r="X196" s="278" t="s">
        <v>110</v>
      </c>
      <c r="Y196" s="278" t="s">
        <v>480</v>
      </c>
      <c r="Z196" s="279" t="n">
        <v>437</v>
      </c>
      <c r="AA196" s="279" t="n">
        <v>58</v>
      </c>
      <c r="AB196" s="279" t="n">
        <f aca="false">Z196*AA196</f>
        <v>25346</v>
      </c>
      <c r="AC196" s="279" t="s">
        <v>1562</v>
      </c>
      <c r="AD196" s="278" t="n">
        <v>6403911100</v>
      </c>
      <c r="AE196" s="279" t="n">
        <v>164.75</v>
      </c>
      <c r="AF196" s="279" t="n">
        <v>546.25</v>
      </c>
      <c r="AG196" s="279" t="n">
        <v>5211.3998</v>
      </c>
      <c r="AH196" s="278" t="s">
        <v>2559</v>
      </c>
      <c r="AI196" s="282" t="n">
        <v>44368</v>
      </c>
      <c r="AJ196" s="282" t="n">
        <v>44413</v>
      </c>
      <c r="AK196" s="282" t="n">
        <v>44431</v>
      </c>
      <c r="AL196" s="282" t="n">
        <v>44438</v>
      </c>
      <c r="AM196" s="0" t="s">
        <v>2541</v>
      </c>
      <c r="AN196" s="0" t="s">
        <v>2536</v>
      </c>
    </row>
    <row r="197" customFormat="false" ht="58.15" hidden="true" customHeight="false" outlineLevel="0" collapsed="false">
      <c r="A197" s="277" t="n">
        <v>44263</v>
      </c>
      <c r="B197" s="278" t="n">
        <v>79520179</v>
      </c>
      <c r="C197" s="279" t="s">
        <v>3547</v>
      </c>
      <c r="D197" s="279" t="n">
        <v>1112480</v>
      </c>
      <c r="E197" s="279" t="s">
        <v>2600</v>
      </c>
      <c r="F197" s="279" t="s">
        <v>2701</v>
      </c>
      <c r="G197" s="279" t="n">
        <v>209</v>
      </c>
      <c r="H197" s="279" t="n">
        <v>58</v>
      </c>
      <c r="I197" s="279" t="n">
        <v>12122</v>
      </c>
      <c r="J197" s="279" t="s">
        <v>3548</v>
      </c>
      <c r="K197" s="280" t="n">
        <v>44348</v>
      </c>
      <c r="L197" s="280" t="n">
        <v>44362</v>
      </c>
      <c r="M197" s="278" t="s">
        <v>3549</v>
      </c>
      <c r="N197" s="278" t="s">
        <v>2701</v>
      </c>
      <c r="O197" s="279" t="s">
        <v>976</v>
      </c>
      <c r="P197" s="278" t="s">
        <v>2810</v>
      </c>
      <c r="Q197" s="278" t="s">
        <v>3552</v>
      </c>
      <c r="R197" s="278" t="s">
        <v>3553</v>
      </c>
      <c r="S197" s="278" t="s">
        <v>201</v>
      </c>
      <c r="T197" s="278" t="s">
        <v>2609</v>
      </c>
      <c r="U197" s="278" t="s">
        <v>976</v>
      </c>
      <c r="V197" s="278" t="s">
        <v>2813</v>
      </c>
      <c r="W197" s="278" t="s">
        <v>110</v>
      </c>
      <c r="X197" s="278" t="s">
        <v>3554</v>
      </c>
      <c r="Y197" s="278" t="s">
        <v>480</v>
      </c>
      <c r="Z197" s="279" t="n">
        <v>209</v>
      </c>
      <c r="AA197" s="279" t="n">
        <v>58</v>
      </c>
      <c r="AB197" s="279" t="n">
        <f aca="false">Z197*AA197</f>
        <v>12122</v>
      </c>
      <c r="AC197" s="279" t="s">
        <v>1562</v>
      </c>
      <c r="AD197" s="278" t="n">
        <v>6403911100</v>
      </c>
      <c r="AE197" s="279" t="n">
        <v>78.79</v>
      </c>
      <c r="AF197" s="279" t="n">
        <v>261.25</v>
      </c>
      <c r="AG197" s="279" t="n">
        <v>2492.4086</v>
      </c>
      <c r="AH197" s="278" t="s">
        <v>2556</v>
      </c>
      <c r="AI197" s="282" t="n">
        <v>44401</v>
      </c>
      <c r="AJ197" s="282" t="n">
        <v>44415</v>
      </c>
      <c r="AK197" s="282" t="n">
        <v>44423</v>
      </c>
      <c r="AL197" s="282" t="n">
        <v>44433</v>
      </c>
      <c r="AM197" s="0" t="s">
        <v>2555</v>
      </c>
      <c r="AN197" s="0" t="s">
        <v>2557</v>
      </c>
    </row>
    <row r="198" customFormat="false" ht="58.15" hidden="true" customHeight="false" outlineLevel="0" collapsed="false">
      <c r="A198" s="277" t="n">
        <v>44263</v>
      </c>
      <c r="B198" s="278" t="n">
        <v>79520179</v>
      </c>
      <c r="C198" s="279" t="s">
        <v>2748</v>
      </c>
      <c r="D198" s="279" t="n">
        <v>1112481</v>
      </c>
      <c r="E198" s="279" t="s">
        <v>2600</v>
      </c>
      <c r="F198" s="279" t="s">
        <v>2251</v>
      </c>
      <c r="G198" s="279" t="n">
        <v>418</v>
      </c>
      <c r="H198" s="279" t="n">
        <v>50</v>
      </c>
      <c r="I198" s="279" t="n">
        <v>20900</v>
      </c>
      <c r="J198" s="279" t="s">
        <v>3555</v>
      </c>
      <c r="K198" s="280" t="n">
        <v>44348</v>
      </c>
      <c r="L198" s="280" t="n">
        <v>44362</v>
      </c>
      <c r="M198" s="278" t="s">
        <v>2751</v>
      </c>
      <c r="N198" s="278" t="s">
        <v>236</v>
      </c>
      <c r="O198" s="279" t="s">
        <v>976</v>
      </c>
      <c r="P198" s="278" t="s">
        <v>2810</v>
      </c>
      <c r="Q198" s="278" t="s">
        <v>3556</v>
      </c>
      <c r="R198" s="278" t="s">
        <v>3557</v>
      </c>
      <c r="S198" s="278" t="s">
        <v>201</v>
      </c>
      <c r="T198" s="278" t="s">
        <v>2609</v>
      </c>
      <c r="U198" s="278" t="s">
        <v>976</v>
      </c>
      <c r="V198" s="278" t="s">
        <v>2813</v>
      </c>
      <c r="W198" s="278" t="s">
        <v>110</v>
      </c>
      <c r="X198" s="278" t="s">
        <v>3554</v>
      </c>
      <c r="Y198" s="278" t="s">
        <v>480</v>
      </c>
      <c r="Z198" s="279" t="n">
        <v>418</v>
      </c>
      <c r="AA198" s="279" t="n">
        <v>50</v>
      </c>
      <c r="AB198" s="279" t="n">
        <f aca="false">Z198*AA198</f>
        <v>20900</v>
      </c>
      <c r="AC198" s="279" t="s">
        <v>1562</v>
      </c>
      <c r="AD198" s="278" t="n">
        <v>6403911100</v>
      </c>
      <c r="AE198" s="279" t="n">
        <v>135.85</v>
      </c>
      <c r="AF198" s="279" t="n">
        <v>522.5</v>
      </c>
      <c r="AG198" s="279" t="n">
        <v>4311.67</v>
      </c>
      <c r="AH198" s="278" t="s">
        <v>2556</v>
      </c>
      <c r="AI198" s="282" t="n">
        <v>44401</v>
      </c>
      <c r="AJ198" s="282" t="n">
        <v>44415</v>
      </c>
      <c r="AK198" s="282" t="n">
        <v>44423</v>
      </c>
      <c r="AL198" s="282" t="n">
        <v>44433</v>
      </c>
      <c r="AM198" s="0" t="s">
        <v>2555</v>
      </c>
      <c r="AN198" s="0" t="s">
        <v>2557</v>
      </c>
    </row>
    <row r="199" customFormat="false" ht="72" hidden="true" customHeight="false" outlineLevel="0" collapsed="false">
      <c r="A199" s="277" t="n">
        <v>44263</v>
      </c>
      <c r="B199" s="278" t="n">
        <v>79520179</v>
      </c>
      <c r="C199" s="279" t="s">
        <v>2647</v>
      </c>
      <c r="D199" s="279" t="n">
        <v>1113190</v>
      </c>
      <c r="E199" s="279" t="s">
        <v>2600</v>
      </c>
      <c r="F199" s="279" t="s">
        <v>2251</v>
      </c>
      <c r="G199" s="279" t="n">
        <v>1632</v>
      </c>
      <c r="H199" s="279" t="n">
        <v>41</v>
      </c>
      <c r="I199" s="279" t="n">
        <v>66912</v>
      </c>
      <c r="J199" s="279" t="s">
        <v>3558</v>
      </c>
      <c r="K199" s="280" t="n">
        <v>44348</v>
      </c>
      <c r="L199" s="280" t="n">
        <v>44362</v>
      </c>
      <c r="M199" s="278" t="s">
        <v>2649</v>
      </c>
      <c r="N199" s="278" t="s">
        <v>236</v>
      </c>
      <c r="O199" s="279" t="s">
        <v>2605</v>
      </c>
      <c r="P199" s="278" t="s">
        <v>2616</v>
      </c>
      <c r="Q199" s="278" t="s">
        <v>3559</v>
      </c>
      <c r="R199" s="278" t="s">
        <v>2651</v>
      </c>
      <c r="S199" s="278" t="s">
        <v>201</v>
      </c>
      <c r="T199" s="278" t="s">
        <v>2609</v>
      </c>
      <c r="U199" s="278" t="s">
        <v>90</v>
      </c>
      <c r="V199" s="278" t="s">
        <v>2620</v>
      </c>
      <c r="W199" s="278" t="s">
        <v>517</v>
      </c>
      <c r="X199" s="278" t="s">
        <v>2621</v>
      </c>
      <c r="Y199" s="278" t="s">
        <v>480</v>
      </c>
      <c r="Z199" s="279" t="n">
        <v>1632</v>
      </c>
      <c r="AA199" s="279" t="n">
        <v>41</v>
      </c>
      <c r="AB199" s="279" t="n">
        <f aca="false">Z199*AA199</f>
        <v>66912</v>
      </c>
      <c r="AC199" s="279" t="s">
        <v>2665</v>
      </c>
      <c r="AD199" s="278" t="n">
        <v>6402919000</v>
      </c>
      <c r="AE199" s="279" t="n">
        <v>434.93</v>
      </c>
      <c r="AF199" s="279" t="n">
        <v>554.88</v>
      </c>
      <c r="AG199" s="279" t="n">
        <v>13580.362</v>
      </c>
      <c r="AH199" s="278" t="s">
        <v>2561</v>
      </c>
      <c r="AI199" s="282" t="n">
        <v>44368</v>
      </c>
      <c r="AJ199" s="282" t="n">
        <v>44419</v>
      </c>
      <c r="AK199" s="282" t="n">
        <v>44438</v>
      </c>
      <c r="AL199" s="282" t="n">
        <v>44432</v>
      </c>
      <c r="AM199" s="0" t="s">
        <v>2541</v>
      </c>
      <c r="AN199" s="0" t="s">
        <v>2544</v>
      </c>
    </row>
    <row r="200" customFormat="false" ht="46.9" hidden="true" customHeight="false" outlineLevel="0" collapsed="false">
      <c r="A200" s="277" t="n">
        <v>44263</v>
      </c>
      <c r="B200" s="278" t="n">
        <v>79520179</v>
      </c>
      <c r="C200" s="279" t="s">
        <v>2647</v>
      </c>
      <c r="D200" s="279" t="n">
        <v>1113190</v>
      </c>
      <c r="E200" s="279" t="s">
        <v>2600</v>
      </c>
      <c r="F200" s="279" t="s">
        <v>3495</v>
      </c>
      <c r="G200" s="279" t="n">
        <v>144</v>
      </c>
      <c r="H200" s="279" t="n">
        <v>41</v>
      </c>
      <c r="I200" s="279" t="n">
        <v>5904</v>
      </c>
      <c r="J200" s="279" t="s">
        <v>3558</v>
      </c>
      <c r="K200" s="280" t="n">
        <v>44348</v>
      </c>
      <c r="L200" s="280" t="n">
        <v>44362</v>
      </c>
      <c r="M200" s="278" t="s">
        <v>2649</v>
      </c>
      <c r="N200" s="278" t="s">
        <v>3497</v>
      </c>
      <c r="O200" s="279" t="s">
        <v>2605</v>
      </c>
      <c r="P200" s="278" t="s">
        <v>2616</v>
      </c>
      <c r="Q200" s="278" t="s">
        <v>3560</v>
      </c>
      <c r="R200" s="278" t="s">
        <v>3561</v>
      </c>
      <c r="S200" s="278" t="s">
        <v>201</v>
      </c>
      <c r="T200" s="278" t="s">
        <v>2609</v>
      </c>
      <c r="U200" s="278" t="s">
        <v>90</v>
      </c>
      <c r="V200" s="278" t="s">
        <v>2620</v>
      </c>
      <c r="W200" s="278" t="s">
        <v>517</v>
      </c>
      <c r="X200" s="278" t="s">
        <v>2621</v>
      </c>
      <c r="Y200" s="278" t="s">
        <v>480</v>
      </c>
      <c r="Z200" s="279" t="n">
        <v>144</v>
      </c>
      <c r="AA200" s="279" t="n">
        <v>41</v>
      </c>
      <c r="AB200" s="279" t="n">
        <f aca="false">Z200*AA200</f>
        <v>5904</v>
      </c>
      <c r="AC200" s="279" t="s">
        <v>207</v>
      </c>
      <c r="AD200" s="278" t="n">
        <v>6402919000</v>
      </c>
      <c r="AE200" s="279" t="n">
        <v>38.38</v>
      </c>
      <c r="AF200" s="279" t="n">
        <v>48.96</v>
      </c>
      <c r="AG200" s="279" t="n">
        <v>1198.2672</v>
      </c>
      <c r="AH200" s="278" t="s">
        <v>2562</v>
      </c>
      <c r="AI200" s="282" t="n">
        <v>44368</v>
      </c>
      <c r="AJ200" s="282" t="n">
        <v>44408</v>
      </c>
      <c r="AK200" s="282" t="n">
        <v>44438</v>
      </c>
      <c r="AL200" s="282" t="n">
        <v>44428</v>
      </c>
      <c r="AM200" s="0" t="s">
        <v>2541</v>
      </c>
      <c r="AN200" s="0" t="s">
        <v>2544</v>
      </c>
    </row>
    <row r="201" customFormat="false" ht="46.9" hidden="true" customHeight="false" outlineLevel="0" collapsed="false">
      <c r="A201" s="277" t="n">
        <v>44263</v>
      </c>
      <c r="B201" s="278" t="n">
        <v>79520179</v>
      </c>
      <c r="C201" s="279" t="s">
        <v>2647</v>
      </c>
      <c r="D201" s="279" t="n">
        <v>1113190</v>
      </c>
      <c r="E201" s="279" t="s">
        <v>2600</v>
      </c>
      <c r="F201" s="279" t="s">
        <v>2286</v>
      </c>
      <c r="G201" s="279" t="n">
        <v>1795</v>
      </c>
      <c r="H201" s="279" t="n">
        <v>41</v>
      </c>
      <c r="I201" s="279" t="n">
        <v>73595</v>
      </c>
      <c r="J201" s="279" t="s">
        <v>3558</v>
      </c>
      <c r="K201" s="280" t="n">
        <v>44348</v>
      </c>
      <c r="L201" s="280" t="n">
        <v>44362</v>
      </c>
      <c r="M201" s="278" t="s">
        <v>2649</v>
      </c>
      <c r="N201" s="278" t="s">
        <v>2652</v>
      </c>
      <c r="O201" s="279" t="s">
        <v>2605</v>
      </c>
      <c r="P201" s="278" t="s">
        <v>2616</v>
      </c>
      <c r="Q201" s="278" t="s">
        <v>3562</v>
      </c>
      <c r="R201" s="278" t="s">
        <v>2654</v>
      </c>
      <c r="S201" s="278" t="s">
        <v>201</v>
      </c>
      <c r="T201" s="278" t="s">
        <v>2609</v>
      </c>
      <c r="U201" s="278" t="s">
        <v>90</v>
      </c>
      <c r="V201" s="278" t="s">
        <v>2620</v>
      </c>
      <c r="W201" s="278" t="s">
        <v>517</v>
      </c>
      <c r="X201" s="278" t="s">
        <v>2621</v>
      </c>
      <c r="Y201" s="278" t="s">
        <v>480</v>
      </c>
      <c r="Z201" s="279" t="n">
        <v>1795</v>
      </c>
      <c r="AA201" s="279" t="n">
        <v>41</v>
      </c>
      <c r="AB201" s="279" t="n">
        <f aca="false">Z201*AA201</f>
        <v>73595</v>
      </c>
      <c r="AC201" s="279" t="s">
        <v>2665</v>
      </c>
      <c r="AD201" s="278" t="n">
        <v>6402919000</v>
      </c>
      <c r="AE201" s="279" t="n">
        <v>478.37</v>
      </c>
      <c r="AF201" s="279" t="n">
        <v>610.3</v>
      </c>
      <c r="AG201" s="279" t="n">
        <v>14936.734</v>
      </c>
      <c r="AH201" s="278" t="s">
        <v>2562</v>
      </c>
      <c r="AI201" s="282" t="n">
        <v>44368</v>
      </c>
      <c r="AJ201" s="282" t="n">
        <v>44408</v>
      </c>
      <c r="AK201" s="282" t="n">
        <v>44438</v>
      </c>
      <c r="AL201" s="282" t="n">
        <v>44428</v>
      </c>
      <c r="AM201" s="0" t="s">
        <v>2541</v>
      </c>
      <c r="AN201" s="0" t="s">
        <v>2544</v>
      </c>
    </row>
    <row r="202" customFormat="false" ht="84" hidden="true" customHeight="false" outlineLevel="0" collapsed="false">
      <c r="A202" s="277" t="n">
        <v>44263</v>
      </c>
      <c r="B202" s="278" t="n">
        <v>79520179</v>
      </c>
      <c r="C202" s="279" t="s">
        <v>3218</v>
      </c>
      <c r="D202" s="279" t="n">
        <v>1113475</v>
      </c>
      <c r="E202" s="279" t="s">
        <v>2600</v>
      </c>
      <c r="F202" s="279" t="s">
        <v>3042</v>
      </c>
      <c r="G202" s="279" t="n">
        <v>72</v>
      </c>
      <c r="H202" s="279" t="n">
        <v>31.5</v>
      </c>
      <c r="I202" s="279" t="n">
        <v>2268</v>
      </c>
      <c r="J202" s="279" t="s">
        <v>3563</v>
      </c>
      <c r="K202" s="280" t="n">
        <v>44348</v>
      </c>
      <c r="L202" s="280" t="n">
        <v>44362</v>
      </c>
      <c r="M202" s="278" t="s">
        <v>3221</v>
      </c>
      <c r="N202" s="278" t="s">
        <v>3044</v>
      </c>
      <c r="O202" s="279" t="s">
        <v>2605</v>
      </c>
      <c r="P202" s="278" t="s">
        <v>2776</v>
      </c>
      <c r="Q202" s="278" t="s">
        <v>3564</v>
      </c>
      <c r="R202" s="278" t="s">
        <v>3565</v>
      </c>
      <c r="S202" s="278" t="s">
        <v>201</v>
      </c>
      <c r="T202" s="278" t="s">
        <v>2806</v>
      </c>
      <c r="U202" s="278" t="s">
        <v>90</v>
      </c>
      <c r="V202" s="278" t="s">
        <v>2780</v>
      </c>
      <c r="W202" s="278" t="s">
        <v>110</v>
      </c>
      <c r="X202" s="278" t="s">
        <v>110</v>
      </c>
      <c r="Y202" s="278" t="s">
        <v>480</v>
      </c>
      <c r="Z202" s="279" t="n">
        <v>72</v>
      </c>
      <c r="AA202" s="279" t="n">
        <v>31.5</v>
      </c>
      <c r="AB202" s="279" t="n">
        <f aca="false">Z202*AA202</f>
        <v>2268</v>
      </c>
      <c r="AC202" s="279" t="s">
        <v>207</v>
      </c>
      <c r="AD202" s="278" t="n">
        <v>6403999100</v>
      </c>
      <c r="AE202" s="279" t="n">
        <v>14.74</v>
      </c>
      <c r="AF202" s="279" t="n">
        <v>90</v>
      </c>
      <c r="AG202" s="279" t="n">
        <v>474.5484</v>
      </c>
      <c r="AH202" s="278" t="s">
        <v>2560</v>
      </c>
      <c r="AI202" s="282" t="n">
        <v>44360</v>
      </c>
      <c r="AJ202" s="282" t="n">
        <v>44424</v>
      </c>
      <c r="AK202" s="282" t="n">
        <v>44430</v>
      </c>
      <c r="AL202" s="282" t="n">
        <v>44444</v>
      </c>
      <c r="AM202" s="0" t="s">
        <v>2541</v>
      </c>
      <c r="AN202" s="0" t="s">
        <v>2544</v>
      </c>
    </row>
    <row r="203" customFormat="false" ht="46.9" hidden="true" customHeight="false" outlineLevel="0" collapsed="false">
      <c r="A203" s="277" t="n">
        <v>44263</v>
      </c>
      <c r="B203" s="278" t="n">
        <v>79520179</v>
      </c>
      <c r="C203" s="279" t="s">
        <v>3029</v>
      </c>
      <c r="D203" s="279" t="n">
        <v>1113590</v>
      </c>
      <c r="E203" s="279" t="s">
        <v>2600</v>
      </c>
      <c r="F203" s="279" t="s">
        <v>2623</v>
      </c>
      <c r="G203" s="279" t="n">
        <v>72</v>
      </c>
      <c r="H203" s="279" t="n">
        <v>41.5</v>
      </c>
      <c r="I203" s="279" t="n">
        <v>2988</v>
      </c>
      <c r="J203" s="279" t="s">
        <v>3566</v>
      </c>
      <c r="K203" s="280" t="n">
        <v>44348</v>
      </c>
      <c r="L203" s="280" t="n">
        <v>44362</v>
      </c>
      <c r="M203" s="278" t="s">
        <v>3031</v>
      </c>
      <c r="N203" s="278" t="s">
        <v>2624</v>
      </c>
      <c r="O203" s="279" t="s">
        <v>2605</v>
      </c>
      <c r="P203" s="278" t="s">
        <v>2606</v>
      </c>
      <c r="Q203" s="278" t="s">
        <v>3567</v>
      </c>
      <c r="R203" s="278" t="s">
        <v>3568</v>
      </c>
      <c r="S203" s="278" t="s">
        <v>201</v>
      </c>
      <c r="T203" s="278" t="s">
        <v>2609</v>
      </c>
      <c r="U203" s="278" t="s">
        <v>90</v>
      </c>
      <c r="V203" s="278" t="s">
        <v>2610</v>
      </c>
      <c r="W203" s="278" t="s">
        <v>110</v>
      </c>
      <c r="X203" s="278" t="s">
        <v>3569</v>
      </c>
      <c r="Y203" s="278" t="s">
        <v>480</v>
      </c>
      <c r="Z203" s="279" t="n">
        <v>72</v>
      </c>
      <c r="AA203" s="279" t="n">
        <v>41.5</v>
      </c>
      <c r="AB203" s="279" t="n">
        <f aca="false">Z203*AA203</f>
        <v>2988</v>
      </c>
      <c r="AC203" s="279" t="s">
        <v>207</v>
      </c>
      <c r="AD203" s="278" t="n">
        <v>6403911100</v>
      </c>
      <c r="AE203" s="279" t="n">
        <v>19.42</v>
      </c>
      <c r="AF203" s="279" t="n">
        <v>90</v>
      </c>
      <c r="AG203" s="279" t="n">
        <v>619.4844</v>
      </c>
      <c r="AH203" s="278" t="s">
        <v>2563</v>
      </c>
      <c r="AI203" s="282" t="n">
        <v>44368</v>
      </c>
      <c r="AJ203" s="282" t="n">
        <v>44408</v>
      </c>
      <c r="AK203" s="282" t="n">
        <v>44438</v>
      </c>
      <c r="AL203" s="282" t="n">
        <v>44428</v>
      </c>
      <c r="AM203" s="0" t="s">
        <v>2541</v>
      </c>
      <c r="AN203" s="0" t="s">
        <v>2544</v>
      </c>
    </row>
    <row r="204" customFormat="false" ht="58.15" hidden="true" customHeight="false" outlineLevel="0" collapsed="false">
      <c r="A204" s="277" t="n">
        <v>44263</v>
      </c>
      <c r="B204" s="278" t="n">
        <v>79520179</v>
      </c>
      <c r="C204" s="279" t="s">
        <v>3570</v>
      </c>
      <c r="D204" s="279" t="n">
        <v>1114150</v>
      </c>
      <c r="E204" s="279" t="s">
        <v>2600</v>
      </c>
      <c r="F204" s="279" t="s">
        <v>2623</v>
      </c>
      <c r="G204" s="279" t="n">
        <v>210</v>
      </c>
      <c r="H204" s="279" t="n">
        <v>35</v>
      </c>
      <c r="I204" s="279" t="n">
        <v>7350</v>
      </c>
      <c r="J204" s="279" t="s">
        <v>3571</v>
      </c>
      <c r="K204" s="280" t="n">
        <v>44348</v>
      </c>
      <c r="L204" s="280" t="n">
        <v>44362</v>
      </c>
      <c r="M204" s="278" t="s">
        <v>3572</v>
      </c>
      <c r="N204" s="278" t="s">
        <v>2624</v>
      </c>
      <c r="O204" s="279" t="s">
        <v>2605</v>
      </c>
      <c r="P204" s="278" t="s">
        <v>2606</v>
      </c>
      <c r="Q204" s="278" t="s">
        <v>3573</v>
      </c>
      <c r="R204" s="278" t="s">
        <v>3574</v>
      </c>
      <c r="S204" s="278" t="s">
        <v>975</v>
      </c>
      <c r="T204" s="278" t="s">
        <v>2644</v>
      </c>
      <c r="U204" s="278" t="s">
        <v>90</v>
      </c>
      <c r="V204" s="278" t="s">
        <v>2610</v>
      </c>
      <c r="W204" s="278" t="s">
        <v>3575</v>
      </c>
      <c r="X204" s="278" t="s">
        <v>118</v>
      </c>
      <c r="Y204" s="278" t="s">
        <v>89</v>
      </c>
      <c r="Z204" s="279" t="n">
        <v>210</v>
      </c>
      <c r="AA204" s="279" t="n">
        <v>35</v>
      </c>
      <c r="AB204" s="279" t="n">
        <f aca="false">Z204*AA204</f>
        <v>7350</v>
      </c>
      <c r="AC204" s="279" t="s">
        <v>3576</v>
      </c>
      <c r="AD204" s="278" t="n">
        <v>6403999100</v>
      </c>
      <c r="AE204" s="279" t="n">
        <v>47.78</v>
      </c>
      <c r="AF204" s="279" t="n">
        <v>262.5</v>
      </c>
      <c r="AG204" s="279" t="n">
        <v>1532.055</v>
      </c>
      <c r="AH204" s="278" t="s">
        <v>2563</v>
      </c>
      <c r="AI204" s="282" t="n">
        <v>44368</v>
      </c>
      <c r="AJ204" s="282" t="n">
        <v>44408</v>
      </c>
      <c r="AK204" s="282" t="n">
        <v>44438</v>
      </c>
      <c r="AL204" s="282" t="n">
        <v>44428</v>
      </c>
      <c r="AM204" s="0" t="s">
        <v>2541</v>
      </c>
      <c r="AN204" s="0" t="s">
        <v>2544</v>
      </c>
    </row>
    <row r="205" customFormat="false" ht="46.9" hidden="true" customHeight="false" outlineLevel="0" collapsed="false">
      <c r="A205" s="277" t="n">
        <v>44263</v>
      </c>
      <c r="B205" s="278" t="n">
        <v>79520179</v>
      </c>
      <c r="C205" s="279" t="s">
        <v>3577</v>
      </c>
      <c r="D205" s="279" t="n">
        <v>1116104</v>
      </c>
      <c r="E205" s="279" t="s">
        <v>2600</v>
      </c>
      <c r="F205" s="279" t="s">
        <v>2251</v>
      </c>
      <c r="G205" s="279" t="n">
        <v>563</v>
      </c>
      <c r="H205" s="279" t="n">
        <v>47</v>
      </c>
      <c r="I205" s="279" t="n">
        <v>26461</v>
      </c>
      <c r="J205" s="279" t="s">
        <v>3578</v>
      </c>
      <c r="K205" s="280" t="n">
        <v>44348</v>
      </c>
      <c r="L205" s="280" t="n">
        <v>44362</v>
      </c>
      <c r="M205" s="278" t="s">
        <v>3031</v>
      </c>
      <c r="N205" s="278" t="s">
        <v>236</v>
      </c>
      <c r="O205" s="279" t="s">
        <v>2605</v>
      </c>
      <c r="P205" s="278" t="s">
        <v>2606</v>
      </c>
      <c r="Q205" s="278" t="s">
        <v>3579</v>
      </c>
      <c r="R205" s="278" t="s">
        <v>3580</v>
      </c>
      <c r="S205" s="278" t="s">
        <v>201</v>
      </c>
      <c r="T205" s="278" t="s">
        <v>2609</v>
      </c>
      <c r="U205" s="278" t="s">
        <v>90</v>
      </c>
      <c r="V205" s="278" t="s">
        <v>2610</v>
      </c>
      <c r="W205" s="278" t="s">
        <v>110</v>
      </c>
      <c r="X205" s="278" t="s">
        <v>3581</v>
      </c>
      <c r="Y205" s="278" t="s">
        <v>480</v>
      </c>
      <c r="Z205" s="279" t="n">
        <v>563</v>
      </c>
      <c r="AA205" s="279" t="n">
        <v>47</v>
      </c>
      <c r="AB205" s="279" t="n">
        <f aca="false">Z205*AA205</f>
        <v>26461</v>
      </c>
      <c r="AC205" s="279" t="s">
        <v>1562</v>
      </c>
      <c r="AD205" s="278" t="n">
        <v>6403911100</v>
      </c>
      <c r="AE205" s="279" t="n">
        <v>172</v>
      </c>
      <c r="AF205" s="279" t="n">
        <v>703.75</v>
      </c>
      <c r="AG205" s="279" t="n">
        <v>5467.3493</v>
      </c>
      <c r="AH205" s="278" t="s">
        <v>2563</v>
      </c>
      <c r="AI205" s="282" t="n">
        <v>44368</v>
      </c>
      <c r="AJ205" s="282" t="n">
        <v>44408</v>
      </c>
      <c r="AK205" s="282" t="n">
        <v>44438</v>
      </c>
      <c r="AL205" s="282" t="n">
        <v>44428</v>
      </c>
      <c r="AM205" s="0" t="s">
        <v>2541</v>
      </c>
      <c r="AN205" s="0" t="s">
        <v>2544</v>
      </c>
    </row>
    <row r="206" customFormat="false" ht="46.9" hidden="true" customHeight="false" outlineLevel="0" collapsed="false">
      <c r="A206" s="277" t="n">
        <v>44263</v>
      </c>
      <c r="B206" s="278" t="n">
        <v>79520179</v>
      </c>
      <c r="C206" s="279" t="s">
        <v>3582</v>
      </c>
      <c r="D206" s="279" t="n">
        <v>1116105</v>
      </c>
      <c r="E206" s="279" t="s">
        <v>2600</v>
      </c>
      <c r="F206" s="279" t="s">
        <v>2251</v>
      </c>
      <c r="G206" s="279" t="n">
        <v>484</v>
      </c>
      <c r="H206" s="279" t="n">
        <v>54</v>
      </c>
      <c r="I206" s="279" t="n">
        <v>26136</v>
      </c>
      <c r="J206" s="279" t="s">
        <v>3583</v>
      </c>
      <c r="K206" s="280" t="n">
        <v>44348</v>
      </c>
      <c r="L206" s="280" t="n">
        <v>44362</v>
      </c>
      <c r="M206" s="278" t="s">
        <v>3584</v>
      </c>
      <c r="N206" s="278" t="s">
        <v>236</v>
      </c>
      <c r="O206" s="279" t="s">
        <v>2605</v>
      </c>
      <c r="P206" s="278" t="s">
        <v>2606</v>
      </c>
      <c r="Q206" s="278" t="s">
        <v>3585</v>
      </c>
      <c r="R206" s="278" t="s">
        <v>3586</v>
      </c>
      <c r="S206" s="278" t="s">
        <v>201</v>
      </c>
      <c r="T206" s="278" t="s">
        <v>2609</v>
      </c>
      <c r="U206" s="278" t="s">
        <v>90</v>
      </c>
      <c r="V206" s="278" t="s">
        <v>2610</v>
      </c>
      <c r="W206" s="278" t="s">
        <v>110</v>
      </c>
      <c r="X206" s="278" t="s">
        <v>3581</v>
      </c>
      <c r="Y206" s="278" t="s">
        <v>480</v>
      </c>
      <c r="Z206" s="279" t="n">
        <v>484</v>
      </c>
      <c r="AA206" s="279" t="n">
        <v>54</v>
      </c>
      <c r="AB206" s="279" t="n">
        <f aca="false">Z206*AA206</f>
        <v>26136</v>
      </c>
      <c r="AC206" s="279" t="s">
        <v>1562</v>
      </c>
      <c r="AD206" s="278" t="n">
        <v>6403911100</v>
      </c>
      <c r="AE206" s="279" t="n">
        <v>169.88</v>
      </c>
      <c r="AF206" s="279" t="n">
        <v>605</v>
      </c>
      <c r="AG206" s="279" t="n">
        <v>5382.1768</v>
      </c>
      <c r="AH206" s="278" t="s">
        <v>2563</v>
      </c>
      <c r="AI206" s="282" t="n">
        <v>44368</v>
      </c>
      <c r="AJ206" s="282" t="n">
        <v>44408</v>
      </c>
      <c r="AK206" s="282" t="n">
        <v>44438</v>
      </c>
      <c r="AL206" s="282" t="n">
        <v>44428</v>
      </c>
      <c r="AM206" s="0" t="s">
        <v>2541</v>
      </c>
      <c r="AN206" s="0" t="s">
        <v>2544</v>
      </c>
    </row>
    <row r="207" customFormat="false" ht="60" hidden="true" customHeight="false" outlineLevel="0" collapsed="false">
      <c r="A207" s="277" t="n">
        <v>44263</v>
      </c>
      <c r="B207" s="278" t="n">
        <v>79520179</v>
      </c>
      <c r="C207" s="279" t="s">
        <v>2756</v>
      </c>
      <c r="D207" s="279" t="n">
        <v>1116109</v>
      </c>
      <c r="E207" s="279" t="s">
        <v>2600</v>
      </c>
      <c r="F207" s="279" t="s">
        <v>3587</v>
      </c>
      <c r="G207" s="279" t="n">
        <v>435</v>
      </c>
      <c r="H207" s="279" t="n">
        <v>39</v>
      </c>
      <c r="I207" s="279" t="n">
        <v>16965</v>
      </c>
      <c r="J207" s="279" t="s">
        <v>3588</v>
      </c>
      <c r="K207" s="280" t="n">
        <v>44348</v>
      </c>
      <c r="L207" s="280" t="n">
        <v>44362</v>
      </c>
      <c r="M207" s="278" t="s">
        <v>2759</v>
      </c>
      <c r="N207" s="278" t="s">
        <v>3589</v>
      </c>
      <c r="O207" s="279" t="s">
        <v>2707</v>
      </c>
      <c r="P207" s="278" t="s">
        <v>2708</v>
      </c>
      <c r="Q207" s="278" t="s">
        <v>3590</v>
      </c>
      <c r="R207" s="278" t="s">
        <v>3591</v>
      </c>
      <c r="S207" s="278" t="s">
        <v>201</v>
      </c>
      <c r="T207" s="278" t="s">
        <v>2609</v>
      </c>
      <c r="U207" s="278" t="s">
        <v>2711</v>
      </c>
      <c r="V207" s="278" t="s">
        <v>2712</v>
      </c>
      <c r="W207" s="278" t="s">
        <v>110</v>
      </c>
      <c r="X207" s="278" t="s">
        <v>110</v>
      </c>
      <c r="Y207" s="278" t="s">
        <v>480</v>
      </c>
      <c r="Z207" s="279" t="n">
        <v>435</v>
      </c>
      <c r="AA207" s="279" t="n">
        <v>39</v>
      </c>
      <c r="AB207" s="279" t="n">
        <f aca="false">Z207*AA207</f>
        <v>16965</v>
      </c>
      <c r="AC207" s="279" t="s">
        <v>2665</v>
      </c>
      <c r="AD207" s="278" t="n">
        <v>6403911100</v>
      </c>
      <c r="AE207" s="279" t="n">
        <v>110.27</v>
      </c>
      <c r="AF207" s="279" t="n">
        <v>543.75</v>
      </c>
      <c r="AG207" s="279" t="n">
        <v>3523.8045</v>
      </c>
      <c r="AH207" s="278" t="s">
        <v>2559</v>
      </c>
      <c r="AI207" s="282" t="n">
        <v>44368</v>
      </c>
      <c r="AJ207" s="282" t="n">
        <v>44413</v>
      </c>
      <c r="AK207" s="282" t="n">
        <v>44431</v>
      </c>
      <c r="AL207" s="282" t="n">
        <v>44438</v>
      </c>
      <c r="AM207" s="0" t="s">
        <v>2541</v>
      </c>
      <c r="AN207" s="0" t="s">
        <v>2536</v>
      </c>
    </row>
    <row r="208" customFormat="false" ht="58.15" hidden="true" customHeight="false" outlineLevel="0" collapsed="false">
      <c r="A208" s="283" t="n">
        <v>44263</v>
      </c>
      <c r="B208" s="284" t="n">
        <v>79520179</v>
      </c>
      <c r="C208" s="284" t="s">
        <v>2756</v>
      </c>
      <c r="D208" s="284" t="n">
        <v>1116109</v>
      </c>
      <c r="E208" s="284" t="s">
        <v>2600</v>
      </c>
      <c r="F208" s="284" t="s">
        <v>2251</v>
      </c>
      <c r="G208" s="284" t="n">
        <v>1616</v>
      </c>
      <c r="H208" s="279" t="n">
        <v>39</v>
      </c>
      <c r="I208" s="279" t="n">
        <v>63024</v>
      </c>
      <c r="J208" s="284" t="s">
        <v>3588</v>
      </c>
      <c r="K208" s="285" t="n">
        <v>44348</v>
      </c>
      <c r="L208" s="285" t="n">
        <v>44362</v>
      </c>
      <c r="M208" s="284" t="s">
        <v>2759</v>
      </c>
      <c r="N208" s="284" t="s">
        <v>236</v>
      </c>
      <c r="O208" s="279" t="s">
        <v>976</v>
      </c>
      <c r="P208" s="284" t="s">
        <v>2810</v>
      </c>
      <c r="Q208" s="284" t="s">
        <v>3592</v>
      </c>
      <c r="R208" s="284" t="s">
        <v>3593</v>
      </c>
      <c r="S208" s="284" t="s">
        <v>201</v>
      </c>
      <c r="T208" s="284" t="s">
        <v>2609</v>
      </c>
      <c r="U208" s="278" t="s">
        <v>976</v>
      </c>
      <c r="V208" s="278" t="s">
        <v>2813</v>
      </c>
      <c r="W208" s="284" t="s">
        <v>110</v>
      </c>
      <c r="X208" s="284" t="s">
        <v>3047</v>
      </c>
      <c r="Y208" s="284" t="s">
        <v>480</v>
      </c>
      <c r="Z208" s="284" t="n">
        <v>1616</v>
      </c>
      <c r="AA208" s="284" t="n">
        <v>39</v>
      </c>
      <c r="AB208" s="279" t="n">
        <f aca="false">Z208*AA208</f>
        <v>63024</v>
      </c>
      <c r="AC208" s="284" t="s">
        <v>1562</v>
      </c>
      <c r="AD208" s="284" t="n">
        <v>6403911100</v>
      </c>
      <c r="AE208" s="284" t="n">
        <v>409.66</v>
      </c>
      <c r="AF208" s="284" t="n">
        <v>2020</v>
      </c>
      <c r="AG208" s="284" t="n">
        <v>13090.731</v>
      </c>
      <c r="AH208" s="278" t="s">
        <v>2556</v>
      </c>
      <c r="AI208" s="282" t="n">
        <v>44401</v>
      </c>
      <c r="AJ208" s="282" t="n">
        <v>44415</v>
      </c>
      <c r="AK208" s="282" t="n">
        <v>44423</v>
      </c>
      <c r="AL208" s="282" t="n">
        <v>44433</v>
      </c>
      <c r="AM208" s="0" t="s">
        <v>2555</v>
      </c>
      <c r="AN208" s="0" t="s">
        <v>2557</v>
      </c>
    </row>
    <row r="209" customFormat="false" ht="58.15" hidden="true" customHeight="false" outlineLevel="0" collapsed="false">
      <c r="A209" s="277" t="n">
        <v>44263</v>
      </c>
      <c r="B209" s="278" t="n">
        <v>79520179</v>
      </c>
      <c r="C209" s="279" t="s">
        <v>2756</v>
      </c>
      <c r="D209" s="279" t="n">
        <v>1116109</v>
      </c>
      <c r="E209" s="279" t="s">
        <v>2600</v>
      </c>
      <c r="F209" s="279" t="s">
        <v>2601</v>
      </c>
      <c r="G209" s="279" t="n">
        <v>212</v>
      </c>
      <c r="H209" s="279" t="n">
        <v>39</v>
      </c>
      <c r="I209" s="279" t="n">
        <v>8268</v>
      </c>
      <c r="J209" s="279" t="s">
        <v>3588</v>
      </c>
      <c r="K209" s="280" t="n">
        <v>44348</v>
      </c>
      <c r="L209" s="280" t="n">
        <v>44362</v>
      </c>
      <c r="M209" s="278" t="s">
        <v>2759</v>
      </c>
      <c r="N209" s="278" t="s">
        <v>2604</v>
      </c>
      <c r="O209" s="279" t="s">
        <v>976</v>
      </c>
      <c r="P209" s="278" t="s">
        <v>2810</v>
      </c>
      <c r="Q209" s="278" t="s">
        <v>3594</v>
      </c>
      <c r="R209" s="278" t="s">
        <v>3595</v>
      </c>
      <c r="S209" s="278" t="s">
        <v>201</v>
      </c>
      <c r="T209" s="278" t="s">
        <v>2609</v>
      </c>
      <c r="U209" s="278" t="s">
        <v>976</v>
      </c>
      <c r="V209" s="278" t="s">
        <v>2813</v>
      </c>
      <c r="W209" s="278" t="s">
        <v>110</v>
      </c>
      <c r="X209" s="278" t="s">
        <v>3047</v>
      </c>
      <c r="Y209" s="278" t="s">
        <v>480</v>
      </c>
      <c r="Z209" s="279" t="n">
        <v>212</v>
      </c>
      <c r="AA209" s="279" t="n">
        <v>39</v>
      </c>
      <c r="AB209" s="279" t="n">
        <f aca="false">Z209*AA209</f>
        <v>8268</v>
      </c>
      <c r="AC209" s="279" t="s">
        <v>2665</v>
      </c>
      <c r="AD209" s="278" t="n">
        <v>6403911100</v>
      </c>
      <c r="AE209" s="279" t="n">
        <v>53.74</v>
      </c>
      <c r="AF209" s="279" t="n">
        <v>265</v>
      </c>
      <c r="AG209" s="279" t="n">
        <v>1717.3484</v>
      </c>
      <c r="AH209" s="278" t="s">
        <v>2556</v>
      </c>
      <c r="AI209" s="282" t="n">
        <v>44401</v>
      </c>
      <c r="AJ209" s="282" t="n">
        <v>44415</v>
      </c>
      <c r="AK209" s="282" t="n">
        <v>44423</v>
      </c>
      <c r="AL209" s="282" t="n">
        <v>44433</v>
      </c>
      <c r="AM209" s="0" t="s">
        <v>2555</v>
      </c>
      <c r="AN209" s="0" t="s">
        <v>2557</v>
      </c>
    </row>
    <row r="210" customFormat="false" ht="58.15" hidden="true" customHeight="false" outlineLevel="0" collapsed="false">
      <c r="A210" s="277" t="n">
        <v>44263</v>
      </c>
      <c r="B210" s="278" t="n">
        <v>79520179</v>
      </c>
      <c r="C210" s="279" t="s">
        <v>2756</v>
      </c>
      <c r="D210" s="279" t="n">
        <v>1116109</v>
      </c>
      <c r="E210" s="279" t="s">
        <v>2600</v>
      </c>
      <c r="F210" s="279" t="s">
        <v>2623</v>
      </c>
      <c r="G210" s="279" t="n">
        <v>1209</v>
      </c>
      <c r="H210" s="279" t="n">
        <v>39</v>
      </c>
      <c r="I210" s="279" t="n">
        <v>47151</v>
      </c>
      <c r="J210" s="279" t="s">
        <v>3588</v>
      </c>
      <c r="K210" s="280" t="n">
        <v>44348</v>
      </c>
      <c r="L210" s="280" t="n">
        <v>44362</v>
      </c>
      <c r="M210" s="278" t="s">
        <v>2759</v>
      </c>
      <c r="N210" s="278" t="s">
        <v>2624</v>
      </c>
      <c r="O210" s="279" t="s">
        <v>976</v>
      </c>
      <c r="P210" s="278" t="s">
        <v>2810</v>
      </c>
      <c r="Q210" s="278" t="s">
        <v>3596</v>
      </c>
      <c r="R210" s="278" t="s">
        <v>3597</v>
      </c>
      <c r="S210" s="278" t="s">
        <v>201</v>
      </c>
      <c r="T210" s="278" t="s">
        <v>2609</v>
      </c>
      <c r="U210" s="278" t="s">
        <v>976</v>
      </c>
      <c r="V210" s="278" t="s">
        <v>2813</v>
      </c>
      <c r="W210" s="278" t="s">
        <v>110</v>
      </c>
      <c r="X210" s="278" t="s">
        <v>3047</v>
      </c>
      <c r="Y210" s="278" t="s">
        <v>480</v>
      </c>
      <c r="Z210" s="279" t="n">
        <v>1209</v>
      </c>
      <c r="AA210" s="279" t="n">
        <v>39</v>
      </c>
      <c r="AB210" s="279" t="n">
        <f aca="false">Z210*AA210</f>
        <v>47151</v>
      </c>
      <c r="AC210" s="279" t="s">
        <v>1562</v>
      </c>
      <c r="AD210" s="278" t="n">
        <v>6403911100</v>
      </c>
      <c r="AE210" s="279" t="n">
        <v>306.48</v>
      </c>
      <c r="AF210" s="279" t="n">
        <v>1511.25</v>
      </c>
      <c r="AG210" s="279" t="n">
        <v>9793.7463</v>
      </c>
      <c r="AH210" s="278" t="s">
        <v>2556</v>
      </c>
      <c r="AI210" s="282" t="n">
        <v>44401</v>
      </c>
      <c r="AJ210" s="282" t="n">
        <v>44415</v>
      </c>
      <c r="AK210" s="282" t="n">
        <v>44423</v>
      </c>
      <c r="AL210" s="282" t="n">
        <v>44433</v>
      </c>
      <c r="AM210" s="0" t="s">
        <v>2555</v>
      </c>
      <c r="AN210" s="0" t="s">
        <v>2557</v>
      </c>
    </row>
    <row r="211" customFormat="false" ht="58.15" hidden="true" customHeight="false" outlineLevel="0" collapsed="false">
      <c r="A211" s="283" t="n">
        <v>44263</v>
      </c>
      <c r="B211" s="284" t="n">
        <v>79520179</v>
      </c>
      <c r="C211" s="284" t="s">
        <v>2756</v>
      </c>
      <c r="D211" s="284" t="n">
        <v>1116109</v>
      </c>
      <c r="E211" s="284" t="s">
        <v>2600</v>
      </c>
      <c r="F211" s="284" t="s">
        <v>2701</v>
      </c>
      <c r="G211" s="284" t="n">
        <v>628</v>
      </c>
      <c r="H211" s="279" t="n">
        <v>39</v>
      </c>
      <c r="I211" s="279" t="n">
        <v>24492</v>
      </c>
      <c r="J211" s="284" t="s">
        <v>3588</v>
      </c>
      <c r="K211" s="285" t="n">
        <v>44348</v>
      </c>
      <c r="L211" s="285" t="n">
        <v>44362</v>
      </c>
      <c r="M211" s="284" t="s">
        <v>2759</v>
      </c>
      <c r="N211" s="284" t="s">
        <v>2701</v>
      </c>
      <c r="O211" s="279" t="s">
        <v>976</v>
      </c>
      <c r="P211" s="284" t="s">
        <v>2810</v>
      </c>
      <c r="Q211" s="284" t="s">
        <v>3598</v>
      </c>
      <c r="R211" s="284" t="s">
        <v>3599</v>
      </c>
      <c r="S211" s="284" t="s">
        <v>201</v>
      </c>
      <c r="T211" s="284" t="s">
        <v>2609</v>
      </c>
      <c r="U211" s="278" t="s">
        <v>976</v>
      </c>
      <c r="V211" s="278" t="s">
        <v>2813</v>
      </c>
      <c r="W211" s="284" t="s">
        <v>110</v>
      </c>
      <c r="X211" s="284" t="s">
        <v>3047</v>
      </c>
      <c r="Y211" s="284" t="s">
        <v>480</v>
      </c>
      <c r="Z211" s="284" t="n">
        <v>628</v>
      </c>
      <c r="AA211" s="284" t="n">
        <v>39</v>
      </c>
      <c r="AB211" s="279" t="n">
        <f aca="false">Z211*AA211</f>
        <v>24492</v>
      </c>
      <c r="AC211" s="284" t="s">
        <v>2665</v>
      </c>
      <c r="AD211" s="284" t="n">
        <v>6403911100</v>
      </c>
      <c r="AE211" s="284" t="n">
        <v>159.2</v>
      </c>
      <c r="AF211" s="284" t="n">
        <v>785</v>
      </c>
      <c r="AG211" s="284" t="n">
        <v>5087.2396</v>
      </c>
      <c r="AH211" s="278" t="s">
        <v>2556</v>
      </c>
      <c r="AI211" s="282" t="n">
        <v>44401</v>
      </c>
      <c r="AJ211" s="282" t="n">
        <v>44415</v>
      </c>
      <c r="AK211" s="282" t="n">
        <v>44423</v>
      </c>
      <c r="AL211" s="282" t="n">
        <v>44433</v>
      </c>
      <c r="AM211" s="0" t="s">
        <v>2555</v>
      </c>
      <c r="AN211" s="0" t="s">
        <v>2557</v>
      </c>
    </row>
    <row r="212" customFormat="false" ht="96" hidden="true" customHeight="false" outlineLevel="0" collapsed="false">
      <c r="A212" s="277" t="n">
        <v>44263</v>
      </c>
      <c r="B212" s="278" t="n">
        <v>79520179</v>
      </c>
      <c r="C212" s="279" t="s">
        <v>3600</v>
      </c>
      <c r="D212" s="279" t="n">
        <v>1117473</v>
      </c>
      <c r="E212" s="279" t="s">
        <v>2600</v>
      </c>
      <c r="F212" s="279" t="s">
        <v>3601</v>
      </c>
      <c r="G212" s="279" t="n">
        <v>72</v>
      </c>
      <c r="H212" s="279" t="n">
        <v>30.5</v>
      </c>
      <c r="I212" s="279" t="n">
        <v>2196</v>
      </c>
      <c r="J212" s="279" t="s">
        <v>3602</v>
      </c>
      <c r="K212" s="280" t="n">
        <v>44348</v>
      </c>
      <c r="L212" s="280" t="n">
        <v>44362</v>
      </c>
      <c r="M212" s="278" t="s">
        <v>3603</v>
      </c>
      <c r="N212" s="278" t="s">
        <v>3604</v>
      </c>
      <c r="O212" s="279" t="s">
        <v>2707</v>
      </c>
      <c r="P212" s="278" t="s">
        <v>2708</v>
      </c>
      <c r="Q212" s="278" t="s">
        <v>3605</v>
      </c>
      <c r="R212" s="278" t="s">
        <v>3606</v>
      </c>
      <c r="S212" s="278" t="s">
        <v>975</v>
      </c>
      <c r="T212" s="278" t="s">
        <v>2806</v>
      </c>
      <c r="U212" s="278" t="s">
        <v>2711</v>
      </c>
      <c r="V212" s="278" t="s">
        <v>2712</v>
      </c>
      <c r="W212" s="278" t="s">
        <v>2621</v>
      </c>
      <c r="X212" s="278" t="s">
        <v>3607</v>
      </c>
      <c r="Y212" s="278" t="s">
        <v>3059</v>
      </c>
      <c r="Z212" s="279" t="n">
        <v>72</v>
      </c>
      <c r="AA212" s="279" t="n">
        <v>30.5</v>
      </c>
      <c r="AB212" s="279" t="n">
        <f aca="false">Z212*AA212</f>
        <v>2196</v>
      </c>
      <c r="AC212" s="279" t="s">
        <v>2956</v>
      </c>
      <c r="AD212" s="278" t="n">
        <v>6404199000</v>
      </c>
      <c r="AE212" s="279" t="n">
        <v>14.27</v>
      </c>
      <c r="AF212" s="279" t="n">
        <v>33.84</v>
      </c>
      <c r="AG212" s="279" t="n">
        <v>448.8228</v>
      </c>
      <c r="AH212" s="278" t="s">
        <v>2559</v>
      </c>
      <c r="AI212" s="282" t="n">
        <v>44368</v>
      </c>
      <c r="AJ212" s="282" t="n">
        <v>44413</v>
      </c>
      <c r="AK212" s="282" t="n">
        <v>44431</v>
      </c>
      <c r="AL212" s="282" t="n">
        <v>44438</v>
      </c>
      <c r="AM212" s="0" t="s">
        <v>2541</v>
      </c>
      <c r="AN212" s="0" t="s">
        <v>2536</v>
      </c>
    </row>
    <row r="213" customFormat="false" ht="96" hidden="true" customHeight="false" outlineLevel="0" collapsed="false">
      <c r="A213" s="277" t="n">
        <v>44263</v>
      </c>
      <c r="B213" s="278" t="n">
        <v>79520179</v>
      </c>
      <c r="C213" s="279" t="s">
        <v>3600</v>
      </c>
      <c r="D213" s="279" t="n">
        <v>1117473</v>
      </c>
      <c r="E213" s="279" t="s">
        <v>2600</v>
      </c>
      <c r="F213" s="279" t="s">
        <v>2601</v>
      </c>
      <c r="G213" s="279" t="n">
        <v>72</v>
      </c>
      <c r="H213" s="279" t="n">
        <v>30.5</v>
      </c>
      <c r="I213" s="279" t="n">
        <v>2196</v>
      </c>
      <c r="J213" s="279" t="s">
        <v>3602</v>
      </c>
      <c r="K213" s="280" t="n">
        <v>44348</v>
      </c>
      <c r="L213" s="280" t="n">
        <v>44362</v>
      </c>
      <c r="M213" s="278" t="s">
        <v>3603</v>
      </c>
      <c r="N213" s="278" t="s">
        <v>2604</v>
      </c>
      <c r="O213" s="279" t="s">
        <v>2707</v>
      </c>
      <c r="P213" s="278" t="s">
        <v>2708</v>
      </c>
      <c r="Q213" s="278" t="s">
        <v>3608</v>
      </c>
      <c r="R213" s="278" t="s">
        <v>3609</v>
      </c>
      <c r="S213" s="278" t="s">
        <v>975</v>
      </c>
      <c r="T213" s="278" t="s">
        <v>2806</v>
      </c>
      <c r="U213" s="278" t="s">
        <v>2711</v>
      </c>
      <c r="V213" s="278" t="s">
        <v>2712</v>
      </c>
      <c r="W213" s="278" t="s">
        <v>2621</v>
      </c>
      <c r="X213" s="278" t="s">
        <v>3607</v>
      </c>
      <c r="Y213" s="278" t="s">
        <v>3059</v>
      </c>
      <c r="Z213" s="279" t="n">
        <v>72</v>
      </c>
      <c r="AA213" s="279" t="n">
        <v>30.5</v>
      </c>
      <c r="AB213" s="279" t="n">
        <f aca="false">Z213*AA213</f>
        <v>2196</v>
      </c>
      <c r="AC213" s="279" t="s">
        <v>2956</v>
      </c>
      <c r="AD213" s="278" t="n">
        <v>6404199000</v>
      </c>
      <c r="AE213" s="279" t="n">
        <v>14.27</v>
      </c>
      <c r="AF213" s="279" t="n">
        <v>33.84</v>
      </c>
      <c r="AG213" s="279" t="n">
        <v>448.8228</v>
      </c>
      <c r="AH213" s="278" t="s">
        <v>2559</v>
      </c>
      <c r="AI213" s="282" t="n">
        <v>44368</v>
      </c>
      <c r="AJ213" s="282" t="n">
        <v>44413</v>
      </c>
      <c r="AK213" s="282" t="n">
        <v>44431</v>
      </c>
      <c r="AL213" s="282" t="n">
        <v>44438</v>
      </c>
      <c r="AM213" s="0" t="s">
        <v>2541</v>
      </c>
      <c r="AN213" s="0" t="s">
        <v>2536</v>
      </c>
    </row>
    <row r="214" customFormat="false" ht="92.45" hidden="true" customHeight="false" outlineLevel="0" collapsed="false">
      <c r="A214" s="277" t="n">
        <v>44263</v>
      </c>
      <c r="B214" s="278" t="n">
        <v>79520179</v>
      </c>
      <c r="C214" s="279" t="s">
        <v>3610</v>
      </c>
      <c r="D214" s="279" t="n">
        <v>1117534</v>
      </c>
      <c r="E214" s="279" t="s">
        <v>2600</v>
      </c>
      <c r="F214" s="279" t="s">
        <v>2251</v>
      </c>
      <c r="G214" s="279" t="n">
        <v>614</v>
      </c>
      <c r="H214" s="279" t="n">
        <v>37</v>
      </c>
      <c r="I214" s="279" t="n">
        <v>22718</v>
      </c>
      <c r="J214" s="279" t="s">
        <v>3611</v>
      </c>
      <c r="K214" s="280" t="n">
        <v>44348</v>
      </c>
      <c r="L214" s="280" t="n">
        <v>44362</v>
      </c>
      <c r="M214" s="278" t="s">
        <v>2759</v>
      </c>
      <c r="N214" s="278" t="s">
        <v>236</v>
      </c>
      <c r="O214" s="279" t="s">
        <v>976</v>
      </c>
      <c r="P214" s="278" t="s">
        <v>2810</v>
      </c>
      <c r="Q214" s="278" t="s">
        <v>3612</v>
      </c>
      <c r="R214" s="278" t="s">
        <v>3613</v>
      </c>
      <c r="S214" s="278" t="s">
        <v>201</v>
      </c>
      <c r="T214" s="278" t="s">
        <v>2609</v>
      </c>
      <c r="U214" s="278" t="s">
        <v>976</v>
      </c>
      <c r="V214" s="278" t="s">
        <v>2813</v>
      </c>
      <c r="W214" s="278" t="s">
        <v>110</v>
      </c>
      <c r="X214" s="278" t="s">
        <v>3614</v>
      </c>
      <c r="Y214" s="278" t="s">
        <v>480</v>
      </c>
      <c r="Z214" s="279" t="n">
        <v>614</v>
      </c>
      <c r="AA214" s="279" t="n">
        <v>37</v>
      </c>
      <c r="AB214" s="279" t="n">
        <f aca="false">Z214*AA214</f>
        <v>22718</v>
      </c>
      <c r="AC214" s="279" t="s">
        <v>2665</v>
      </c>
      <c r="AD214" s="278" t="n">
        <v>6403911100</v>
      </c>
      <c r="AE214" s="279" t="n">
        <v>147.67</v>
      </c>
      <c r="AF214" s="279" t="n">
        <v>767.5</v>
      </c>
      <c r="AG214" s="279" t="n">
        <v>4726.6334</v>
      </c>
      <c r="AH214" s="278" t="s">
        <v>2556</v>
      </c>
      <c r="AI214" s="282" t="n">
        <v>44401</v>
      </c>
      <c r="AJ214" s="282" t="n">
        <v>44415</v>
      </c>
      <c r="AK214" s="282" t="n">
        <v>44423</v>
      </c>
      <c r="AL214" s="282" t="n">
        <v>44433</v>
      </c>
      <c r="AM214" s="0" t="s">
        <v>2555</v>
      </c>
      <c r="AN214" s="0" t="s">
        <v>2557</v>
      </c>
    </row>
    <row r="215" customFormat="false" ht="120" hidden="true" customHeight="false" outlineLevel="0" collapsed="false">
      <c r="A215" s="277" t="n">
        <v>44263</v>
      </c>
      <c r="B215" s="278" t="n">
        <v>79520179</v>
      </c>
      <c r="C215" s="279" t="s">
        <v>3050</v>
      </c>
      <c r="D215" s="279" t="n">
        <v>1118150</v>
      </c>
      <c r="E215" s="279" t="s">
        <v>2600</v>
      </c>
      <c r="F215" s="279" t="s">
        <v>3601</v>
      </c>
      <c r="G215" s="279" t="n">
        <v>72</v>
      </c>
      <c r="H215" s="279" t="n">
        <v>34.5</v>
      </c>
      <c r="I215" s="279" t="n">
        <v>2484</v>
      </c>
      <c r="J215" s="279" t="s">
        <v>3615</v>
      </c>
      <c r="K215" s="280" t="n">
        <v>44348</v>
      </c>
      <c r="L215" s="280" t="n">
        <v>44362</v>
      </c>
      <c r="M215" s="278" t="s">
        <v>3053</v>
      </c>
      <c r="N215" s="278" t="s">
        <v>3604</v>
      </c>
      <c r="O215" s="279" t="s">
        <v>2707</v>
      </c>
      <c r="P215" s="278" t="s">
        <v>2708</v>
      </c>
      <c r="Q215" s="278" t="s">
        <v>3616</v>
      </c>
      <c r="R215" s="278" t="s">
        <v>3617</v>
      </c>
      <c r="S215" s="278" t="s">
        <v>975</v>
      </c>
      <c r="T215" s="278" t="s">
        <v>2779</v>
      </c>
      <c r="U215" s="278" t="s">
        <v>2711</v>
      </c>
      <c r="V215" s="278" t="s">
        <v>2712</v>
      </c>
      <c r="W215" s="278" t="s">
        <v>2621</v>
      </c>
      <c r="X215" s="278" t="s">
        <v>3618</v>
      </c>
      <c r="Y215" s="278" t="s">
        <v>3059</v>
      </c>
      <c r="Z215" s="279" t="n">
        <v>72</v>
      </c>
      <c r="AA215" s="279" t="n">
        <v>34.5</v>
      </c>
      <c r="AB215" s="279" t="n">
        <f aca="false">Z215*AA215</f>
        <v>2484</v>
      </c>
      <c r="AC215" s="279" t="s">
        <v>2956</v>
      </c>
      <c r="AD215" s="278" t="n">
        <v>6404191000</v>
      </c>
      <c r="AE215" s="279" t="n">
        <v>16.15</v>
      </c>
      <c r="AF215" s="279" t="n">
        <v>40.32</v>
      </c>
      <c r="AG215" s="279" t="n">
        <v>508.0932</v>
      </c>
      <c r="AH215" s="278" t="s">
        <v>2559</v>
      </c>
      <c r="AI215" s="282" t="n">
        <v>44368</v>
      </c>
      <c r="AJ215" s="282" t="n">
        <v>44413</v>
      </c>
      <c r="AK215" s="282" t="n">
        <v>44431</v>
      </c>
      <c r="AL215" s="282" t="n">
        <v>44438</v>
      </c>
      <c r="AM215" s="0" t="s">
        <v>2541</v>
      </c>
      <c r="AN215" s="0" t="s">
        <v>2536</v>
      </c>
    </row>
    <row r="216" customFormat="false" ht="120" hidden="true" customHeight="false" outlineLevel="0" collapsed="false">
      <c r="A216" s="277" t="n">
        <v>44263</v>
      </c>
      <c r="B216" s="278" t="n">
        <v>79520179</v>
      </c>
      <c r="C216" s="279" t="s">
        <v>3050</v>
      </c>
      <c r="D216" s="279" t="n">
        <v>1118150</v>
      </c>
      <c r="E216" s="279" t="s">
        <v>2600</v>
      </c>
      <c r="F216" s="279" t="s">
        <v>3619</v>
      </c>
      <c r="G216" s="279" t="n">
        <v>111</v>
      </c>
      <c r="H216" s="279" t="n">
        <v>34.5</v>
      </c>
      <c r="I216" s="279" t="n">
        <v>3829.5</v>
      </c>
      <c r="J216" s="279" t="s">
        <v>3615</v>
      </c>
      <c r="K216" s="280" t="n">
        <v>44348</v>
      </c>
      <c r="L216" s="280" t="n">
        <v>44362</v>
      </c>
      <c r="M216" s="278" t="s">
        <v>3053</v>
      </c>
      <c r="N216" s="278" t="s">
        <v>3620</v>
      </c>
      <c r="O216" s="279" t="s">
        <v>2707</v>
      </c>
      <c r="P216" s="278" t="s">
        <v>2708</v>
      </c>
      <c r="Q216" s="278" t="s">
        <v>3621</v>
      </c>
      <c r="R216" s="278" t="s">
        <v>3622</v>
      </c>
      <c r="S216" s="278" t="s">
        <v>975</v>
      </c>
      <c r="T216" s="278" t="s">
        <v>2779</v>
      </c>
      <c r="U216" s="278" t="s">
        <v>2711</v>
      </c>
      <c r="V216" s="278" t="s">
        <v>2712</v>
      </c>
      <c r="W216" s="278" t="s">
        <v>2621</v>
      </c>
      <c r="X216" s="278" t="s">
        <v>3618</v>
      </c>
      <c r="Y216" s="278" t="s">
        <v>3059</v>
      </c>
      <c r="Z216" s="279" t="n">
        <v>111</v>
      </c>
      <c r="AA216" s="279" t="n">
        <v>34.5</v>
      </c>
      <c r="AB216" s="279" t="n">
        <f aca="false">Z216*AA216</f>
        <v>3829.5</v>
      </c>
      <c r="AC216" s="279" t="s">
        <v>2956</v>
      </c>
      <c r="AD216" s="278" t="n">
        <v>6404191000</v>
      </c>
      <c r="AE216" s="279" t="n">
        <v>24.89</v>
      </c>
      <c r="AF216" s="279" t="n">
        <v>62.16</v>
      </c>
      <c r="AG216" s="279" t="n">
        <v>783.31035</v>
      </c>
      <c r="AH216" s="278" t="s">
        <v>2559</v>
      </c>
      <c r="AI216" s="282" t="n">
        <v>44368</v>
      </c>
      <c r="AJ216" s="282" t="n">
        <v>44413</v>
      </c>
      <c r="AK216" s="282" t="n">
        <v>44431</v>
      </c>
      <c r="AL216" s="282" t="n">
        <v>44438</v>
      </c>
      <c r="AM216" s="0" t="s">
        <v>2541</v>
      </c>
      <c r="AN216" s="0" t="s">
        <v>2536</v>
      </c>
    </row>
    <row r="217" customFormat="false" ht="58.15" hidden="true" customHeight="false" outlineLevel="0" collapsed="false">
      <c r="A217" s="277" t="n">
        <v>44263</v>
      </c>
      <c r="B217" s="278" t="n">
        <v>79520179</v>
      </c>
      <c r="C217" s="279" t="s">
        <v>3623</v>
      </c>
      <c r="D217" s="279" t="n">
        <v>1120694</v>
      </c>
      <c r="E217" s="279" t="s">
        <v>2600</v>
      </c>
      <c r="F217" s="279" t="s">
        <v>2251</v>
      </c>
      <c r="G217" s="279" t="n">
        <v>174</v>
      </c>
      <c r="H217" s="279" t="n">
        <v>50</v>
      </c>
      <c r="I217" s="279" t="n">
        <v>8700</v>
      </c>
      <c r="J217" s="279" t="s">
        <v>3624</v>
      </c>
      <c r="K217" s="280" t="n">
        <v>44348</v>
      </c>
      <c r="L217" s="280" t="n">
        <v>44362</v>
      </c>
      <c r="M217" s="278" t="s">
        <v>3625</v>
      </c>
      <c r="N217" s="278" t="s">
        <v>236</v>
      </c>
      <c r="O217" s="279" t="s">
        <v>2605</v>
      </c>
      <c r="P217" s="278" t="s">
        <v>2606</v>
      </c>
      <c r="Q217" s="278" t="s">
        <v>3626</v>
      </c>
      <c r="R217" s="278" t="s">
        <v>3627</v>
      </c>
      <c r="S217" s="278" t="s">
        <v>201</v>
      </c>
      <c r="T217" s="278" t="s">
        <v>2609</v>
      </c>
      <c r="U217" s="278" t="s">
        <v>90</v>
      </c>
      <c r="V217" s="278" t="s">
        <v>2610</v>
      </c>
      <c r="W217" s="278" t="s">
        <v>110</v>
      </c>
      <c r="X217" s="278" t="s">
        <v>3628</v>
      </c>
      <c r="Y217" s="278" t="s">
        <v>480</v>
      </c>
      <c r="Z217" s="279" t="n">
        <v>174</v>
      </c>
      <c r="AA217" s="279" t="n">
        <v>50</v>
      </c>
      <c r="AB217" s="279" t="n">
        <f aca="false">Z217*AA217</f>
        <v>8700</v>
      </c>
      <c r="AC217" s="279" t="s">
        <v>2665</v>
      </c>
      <c r="AD217" s="278" t="n">
        <v>6403911800</v>
      </c>
      <c r="AE217" s="279" t="n">
        <v>56.55</v>
      </c>
      <c r="AF217" s="279" t="n">
        <v>217.5</v>
      </c>
      <c r="AG217" s="279" t="n">
        <v>1794.81</v>
      </c>
      <c r="AH217" s="278" t="s">
        <v>2563</v>
      </c>
      <c r="AI217" s="282" t="n">
        <v>44368</v>
      </c>
      <c r="AJ217" s="282" t="n">
        <v>44408</v>
      </c>
      <c r="AK217" s="282" t="n">
        <v>44438</v>
      </c>
      <c r="AL217" s="282" t="n">
        <v>44428</v>
      </c>
      <c r="AM217" s="0" t="s">
        <v>2541</v>
      </c>
      <c r="AN217" s="0" t="s">
        <v>2544</v>
      </c>
    </row>
    <row r="218" customFormat="false" ht="58.15" hidden="true" customHeight="false" outlineLevel="0" collapsed="false">
      <c r="A218" s="277" t="n">
        <v>44263</v>
      </c>
      <c r="B218" s="278" t="n">
        <v>79520179</v>
      </c>
      <c r="C218" s="279" t="s">
        <v>3623</v>
      </c>
      <c r="D218" s="279" t="n">
        <v>1120694</v>
      </c>
      <c r="E218" s="279" t="s">
        <v>2600</v>
      </c>
      <c r="F218" s="279" t="s">
        <v>2623</v>
      </c>
      <c r="G218" s="279" t="n">
        <v>107</v>
      </c>
      <c r="H218" s="279" t="n">
        <v>53.5</v>
      </c>
      <c r="I218" s="279" t="n">
        <v>5724.5</v>
      </c>
      <c r="J218" s="279" t="s">
        <v>3624</v>
      </c>
      <c r="K218" s="280" t="n">
        <v>44348</v>
      </c>
      <c r="L218" s="280" t="n">
        <v>44362</v>
      </c>
      <c r="M218" s="278" t="s">
        <v>3625</v>
      </c>
      <c r="N218" s="278" t="s">
        <v>2624</v>
      </c>
      <c r="O218" s="279" t="s">
        <v>2605</v>
      </c>
      <c r="P218" s="278" t="s">
        <v>2606</v>
      </c>
      <c r="Q218" s="278" t="s">
        <v>3629</v>
      </c>
      <c r="R218" s="278" t="s">
        <v>3630</v>
      </c>
      <c r="S218" s="278" t="s">
        <v>201</v>
      </c>
      <c r="T218" s="278" t="s">
        <v>2609</v>
      </c>
      <c r="U218" s="278" t="s">
        <v>90</v>
      </c>
      <c r="V218" s="278" t="s">
        <v>2610</v>
      </c>
      <c r="W218" s="278" t="s">
        <v>110</v>
      </c>
      <c r="X218" s="278" t="s">
        <v>3628</v>
      </c>
      <c r="Y218" s="278" t="s">
        <v>480</v>
      </c>
      <c r="Z218" s="279" t="n">
        <v>107</v>
      </c>
      <c r="AA218" s="279" t="n">
        <v>53.5</v>
      </c>
      <c r="AB218" s="279" t="n">
        <f aca="false">Z218*AA218</f>
        <v>5724.5</v>
      </c>
      <c r="AC218" s="279" t="s">
        <v>2665</v>
      </c>
      <c r="AD218" s="278" t="n">
        <v>6403911100</v>
      </c>
      <c r="AE218" s="279" t="n">
        <v>37.21</v>
      </c>
      <c r="AF218" s="279" t="n">
        <v>133.75</v>
      </c>
      <c r="AG218" s="279" t="n">
        <v>1179.0919</v>
      </c>
      <c r="AH218" s="278" t="s">
        <v>2563</v>
      </c>
      <c r="AI218" s="282" t="n">
        <v>44368</v>
      </c>
      <c r="AJ218" s="282" t="n">
        <v>44408</v>
      </c>
      <c r="AK218" s="282" t="n">
        <v>44438</v>
      </c>
      <c r="AL218" s="282" t="n">
        <v>44428</v>
      </c>
      <c r="AM218" s="0" t="s">
        <v>2541</v>
      </c>
      <c r="AN218" s="0" t="s">
        <v>2544</v>
      </c>
    </row>
    <row r="219" customFormat="false" ht="204" hidden="true" customHeight="false" outlineLevel="0" collapsed="false">
      <c r="A219" s="277" t="n">
        <v>44263</v>
      </c>
      <c r="B219" s="278" t="n">
        <v>79520179</v>
      </c>
      <c r="C219" s="279" t="s">
        <v>3631</v>
      </c>
      <c r="D219" s="279" t="n">
        <v>1120731</v>
      </c>
      <c r="E219" s="279" t="s">
        <v>2600</v>
      </c>
      <c r="F219" s="279" t="s">
        <v>3362</v>
      </c>
      <c r="G219" s="279" t="n">
        <v>248</v>
      </c>
      <c r="H219" s="279" t="n">
        <v>51</v>
      </c>
      <c r="I219" s="279" t="n">
        <v>12648</v>
      </c>
      <c r="J219" s="279" t="s">
        <v>3632</v>
      </c>
      <c r="K219" s="280" t="n">
        <v>44348</v>
      </c>
      <c r="L219" s="280" t="n">
        <v>44362</v>
      </c>
      <c r="M219" s="278" t="s">
        <v>3633</v>
      </c>
      <c r="N219" s="278" t="s">
        <v>3365</v>
      </c>
      <c r="O219" s="279" t="s">
        <v>2605</v>
      </c>
      <c r="P219" s="278" t="s">
        <v>2792</v>
      </c>
      <c r="Q219" s="278" t="s">
        <v>3634</v>
      </c>
      <c r="R219" s="278" t="s">
        <v>3635</v>
      </c>
      <c r="S219" s="278" t="s">
        <v>201</v>
      </c>
      <c r="T219" s="278" t="s">
        <v>2644</v>
      </c>
      <c r="U219" s="278" t="s">
        <v>90</v>
      </c>
      <c r="V219" s="278" t="s">
        <v>2796</v>
      </c>
      <c r="W219" s="278" t="s">
        <v>3636</v>
      </c>
      <c r="X219" s="278" t="s">
        <v>3637</v>
      </c>
      <c r="Y219" s="278" t="s">
        <v>480</v>
      </c>
      <c r="Z219" s="279" t="n">
        <v>248</v>
      </c>
      <c r="AA219" s="279" t="n">
        <v>51</v>
      </c>
      <c r="AB219" s="279" t="n">
        <f aca="false">Z219*AA219</f>
        <v>12648</v>
      </c>
      <c r="AC219" s="279" t="s">
        <v>2665</v>
      </c>
      <c r="AD219" s="278" t="n">
        <v>6403999100</v>
      </c>
      <c r="AE219" s="279" t="n">
        <v>82.21</v>
      </c>
      <c r="AF219" s="279" t="n">
        <v>310</v>
      </c>
      <c r="AG219" s="279" t="n">
        <v>2608.0424</v>
      </c>
      <c r="AH219" s="278" t="s">
        <v>2561</v>
      </c>
      <c r="AI219" s="282" t="n">
        <v>44368</v>
      </c>
      <c r="AJ219" s="282" t="n">
        <v>44419</v>
      </c>
      <c r="AK219" s="282" t="n">
        <v>44438</v>
      </c>
      <c r="AL219" s="282" t="n">
        <v>44432</v>
      </c>
      <c r="AM219" s="0" t="s">
        <v>2541</v>
      </c>
      <c r="AN219" s="0" t="s">
        <v>2544</v>
      </c>
    </row>
    <row r="220" customFormat="false" ht="58.15" hidden="true" customHeight="false" outlineLevel="0" collapsed="false">
      <c r="A220" s="277" t="n">
        <v>44263</v>
      </c>
      <c r="B220" s="278" t="n">
        <v>79520179</v>
      </c>
      <c r="C220" s="279" t="s">
        <v>3638</v>
      </c>
      <c r="D220" s="279" t="n">
        <v>1120778</v>
      </c>
      <c r="E220" s="279" t="s">
        <v>2600</v>
      </c>
      <c r="F220" s="279" t="s">
        <v>2251</v>
      </c>
      <c r="G220" s="279" t="n">
        <v>464</v>
      </c>
      <c r="H220" s="279" t="n">
        <v>44</v>
      </c>
      <c r="I220" s="279" t="n">
        <v>20416</v>
      </c>
      <c r="J220" s="279" t="s">
        <v>3639</v>
      </c>
      <c r="K220" s="280" t="n">
        <v>44348</v>
      </c>
      <c r="L220" s="280" t="n">
        <v>44362</v>
      </c>
      <c r="M220" s="278" t="s">
        <v>3640</v>
      </c>
      <c r="N220" s="278" t="s">
        <v>236</v>
      </c>
      <c r="O220" s="279" t="s">
        <v>2605</v>
      </c>
      <c r="P220" s="278" t="s">
        <v>2616</v>
      </c>
      <c r="Q220" s="278" t="s">
        <v>3641</v>
      </c>
      <c r="R220" s="278" t="s">
        <v>3642</v>
      </c>
      <c r="S220" s="278" t="s">
        <v>201</v>
      </c>
      <c r="T220" s="278" t="s">
        <v>2609</v>
      </c>
      <c r="U220" s="278" t="s">
        <v>90</v>
      </c>
      <c r="V220" s="278" t="s">
        <v>2620</v>
      </c>
      <c r="W220" s="278" t="s">
        <v>517</v>
      </c>
      <c r="X220" s="278" t="s">
        <v>2621</v>
      </c>
      <c r="Y220" s="278" t="s">
        <v>480</v>
      </c>
      <c r="Z220" s="279" t="n">
        <v>464</v>
      </c>
      <c r="AA220" s="279" t="n">
        <v>44</v>
      </c>
      <c r="AB220" s="279" t="n">
        <f aca="false">Z220*AA220</f>
        <v>20416</v>
      </c>
      <c r="AC220" s="279" t="s">
        <v>1562</v>
      </c>
      <c r="AD220" s="278" t="n">
        <v>6402919000</v>
      </c>
      <c r="AE220" s="279" t="n">
        <v>132.7</v>
      </c>
      <c r="AF220" s="279" t="n">
        <v>157.76</v>
      </c>
      <c r="AG220" s="279" t="n">
        <v>4141.2928</v>
      </c>
      <c r="AH220" s="278" t="s">
        <v>2562</v>
      </c>
      <c r="AI220" s="282" t="n">
        <v>44368</v>
      </c>
      <c r="AJ220" s="282" t="n">
        <v>44408</v>
      </c>
      <c r="AK220" s="282" t="n">
        <v>44438</v>
      </c>
      <c r="AL220" s="282" t="n">
        <v>44428</v>
      </c>
      <c r="AM220" s="0" t="s">
        <v>2541</v>
      </c>
      <c r="AN220" s="0" t="s">
        <v>2544</v>
      </c>
    </row>
    <row r="221" customFormat="false" ht="58.15" hidden="true" customHeight="false" outlineLevel="0" collapsed="false">
      <c r="A221" s="277" t="n">
        <v>44263</v>
      </c>
      <c r="B221" s="278" t="n">
        <v>79520179</v>
      </c>
      <c r="C221" s="279" t="s">
        <v>3638</v>
      </c>
      <c r="D221" s="279" t="n">
        <v>1120778</v>
      </c>
      <c r="E221" s="279" t="s">
        <v>2600</v>
      </c>
      <c r="F221" s="279" t="s">
        <v>3643</v>
      </c>
      <c r="G221" s="279" t="n">
        <v>446</v>
      </c>
      <c r="H221" s="279" t="n">
        <v>44</v>
      </c>
      <c r="I221" s="279" t="n">
        <v>19624</v>
      </c>
      <c r="J221" s="279" t="s">
        <v>3639</v>
      </c>
      <c r="K221" s="280" t="n">
        <v>44348</v>
      </c>
      <c r="L221" s="280" t="n">
        <v>44362</v>
      </c>
      <c r="M221" s="278" t="s">
        <v>3640</v>
      </c>
      <c r="N221" s="278" t="s">
        <v>3644</v>
      </c>
      <c r="O221" s="279" t="s">
        <v>2605</v>
      </c>
      <c r="P221" s="278" t="s">
        <v>2616</v>
      </c>
      <c r="Q221" s="278" t="s">
        <v>3645</v>
      </c>
      <c r="R221" s="278" t="s">
        <v>3646</v>
      </c>
      <c r="S221" s="278" t="s">
        <v>201</v>
      </c>
      <c r="T221" s="278" t="s">
        <v>2609</v>
      </c>
      <c r="U221" s="278" t="s">
        <v>90</v>
      </c>
      <c r="V221" s="278" t="s">
        <v>2620</v>
      </c>
      <c r="W221" s="278" t="s">
        <v>517</v>
      </c>
      <c r="X221" s="278" t="s">
        <v>2621</v>
      </c>
      <c r="Y221" s="278" t="s">
        <v>480</v>
      </c>
      <c r="Z221" s="279" t="n">
        <v>446</v>
      </c>
      <c r="AA221" s="279" t="n">
        <v>44</v>
      </c>
      <c r="AB221" s="279" t="n">
        <f aca="false">Z221*AA221</f>
        <v>19624</v>
      </c>
      <c r="AC221" s="279" t="s">
        <v>1562</v>
      </c>
      <c r="AD221" s="278" t="n">
        <v>6402919000</v>
      </c>
      <c r="AE221" s="279" t="n">
        <v>127.56</v>
      </c>
      <c r="AF221" s="279" t="n">
        <v>151.64</v>
      </c>
      <c r="AG221" s="279" t="n">
        <v>3980.6392</v>
      </c>
      <c r="AH221" s="278" t="s">
        <v>2562</v>
      </c>
      <c r="AI221" s="282" t="n">
        <v>44368</v>
      </c>
      <c r="AJ221" s="282" t="n">
        <v>44408</v>
      </c>
      <c r="AK221" s="282" t="n">
        <v>44438</v>
      </c>
      <c r="AL221" s="282" t="n">
        <v>44428</v>
      </c>
      <c r="AM221" s="0" t="s">
        <v>2541</v>
      </c>
      <c r="AN221" s="0" t="s">
        <v>2544</v>
      </c>
    </row>
    <row r="222" customFormat="false" ht="46.9" hidden="true" customHeight="false" outlineLevel="0" collapsed="false">
      <c r="A222" s="277" t="n">
        <v>44263</v>
      </c>
      <c r="B222" s="278" t="n">
        <v>79520179</v>
      </c>
      <c r="C222" s="279" t="s">
        <v>3647</v>
      </c>
      <c r="D222" s="279" t="n">
        <v>1120791</v>
      </c>
      <c r="E222" s="279" t="s">
        <v>2600</v>
      </c>
      <c r="F222" s="279" t="s">
        <v>3648</v>
      </c>
      <c r="G222" s="279" t="n">
        <v>77</v>
      </c>
      <c r="H222" s="279" t="n">
        <v>50.5</v>
      </c>
      <c r="I222" s="279" t="n">
        <v>3888.5</v>
      </c>
      <c r="J222" s="279" t="s">
        <v>3649</v>
      </c>
      <c r="K222" s="280" t="n">
        <v>44371</v>
      </c>
      <c r="L222" s="280" t="n">
        <v>44371</v>
      </c>
      <c r="M222" s="278" t="s">
        <v>3650</v>
      </c>
      <c r="N222" s="278" t="s">
        <v>3651</v>
      </c>
      <c r="O222" s="279" t="s">
        <v>2605</v>
      </c>
      <c r="P222" s="278" t="s">
        <v>2606</v>
      </c>
      <c r="Q222" s="278" t="s">
        <v>3652</v>
      </c>
      <c r="R222" s="278" t="s">
        <v>3653</v>
      </c>
      <c r="S222" s="278" t="s">
        <v>975</v>
      </c>
      <c r="T222" s="278" t="s">
        <v>2644</v>
      </c>
      <c r="U222" s="278" t="s">
        <v>90</v>
      </c>
      <c r="V222" s="278" t="s">
        <v>2610</v>
      </c>
      <c r="W222" s="278" t="s">
        <v>110</v>
      </c>
      <c r="X222" s="278" t="s">
        <v>2621</v>
      </c>
      <c r="Y222" s="278" t="s">
        <v>480</v>
      </c>
      <c r="Z222" s="279" t="n">
        <v>77</v>
      </c>
      <c r="AA222" s="279" t="n">
        <v>50.5</v>
      </c>
      <c r="AB222" s="279" t="n">
        <f aca="false">Z222*AA222</f>
        <v>3888.5</v>
      </c>
      <c r="AC222" s="279" t="s">
        <v>2675</v>
      </c>
      <c r="AD222" s="278" t="n">
        <v>6403999100</v>
      </c>
      <c r="AE222" s="279" t="n">
        <v>25.28</v>
      </c>
      <c r="AF222" s="279" t="n">
        <v>96.25</v>
      </c>
      <c r="AG222" s="279" t="n">
        <v>802.00505</v>
      </c>
      <c r="AH222" s="278" t="s">
        <v>2568</v>
      </c>
      <c r="AI222" s="282" t="n">
        <v>44389</v>
      </c>
      <c r="AJ222" s="282" t="n">
        <v>44436</v>
      </c>
      <c r="AK222" s="282" t="n">
        <v>44443</v>
      </c>
      <c r="AL222" s="282" t="n">
        <v>44468</v>
      </c>
      <c r="AM222" s="0" t="s">
        <v>2541</v>
      </c>
      <c r="AN222" s="0" t="s">
        <v>2544</v>
      </c>
    </row>
    <row r="223" customFormat="false" ht="46.9" hidden="true" customHeight="false" outlineLevel="0" collapsed="false">
      <c r="A223" s="277" t="n">
        <v>44263</v>
      </c>
      <c r="B223" s="278" t="n">
        <v>79520179</v>
      </c>
      <c r="C223" s="279" t="s">
        <v>3647</v>
      </c>
      <c r="D223" s="279" t="n">
        <v>1120791</v>
      </c>
      <c r="E223" s="279" t="s">
        <v>2600</v>
      </c>
      <c r="F223" s="279" t="s">
        <v>3654</v>
      </c>
      <c r="G223" s="279" t="n">
        <v>144</v>
      </c>
      <c r="H223" s="279" t="n">
        <v>47</v>
      </c>
      <c r="I223" s="279" t="n">
        <v>6768</v>
      </c>
      <c r="J223" s="279" t="s">
        <v>3649</v>
      </c>
      <c r="K223" s="280" t="n">
        <v>44371</v>
      </c>
      <c r="L223" s="280" t="n">
        <v>44371</v>
      </c>
      <c r="M223" s="278" t="s">
        <v>3650</v>
      </c>
      <c r="N223" s="278" t="s">
        <v>3655</v>
      </c>
      <c r="O223" s="279" t="s">
        <v>2605</v>
      </c>
      <c r="P223" s="278" t="s">
        <v>2606</v>
      </c>
      <c r="Q223" s="278" t="s">
        <v>3656</v>
      </c>
      <c r="R223" s="278" t="s">
        <v>3657</v>
      </c>
      <c r="S223" s="278" t="s">
        <v>975</v>
      </c>
      <c r="T223" s="278" t="s">
        <v>2644</v>
      </c>
      <c r="U223" s="278" t="s">
        <v>90</v>
      </c>
      <c r="V223" s="278" t="s">
        <v>2610</v>
      </c>
      <c r="W223" s="278" t="s">
        <v>110</v>
      </c>
      <c r="X223" s="278" t="s">
        <v>2621</v>
      </c>
      <c r="Y223" s="278" t="s">
        <v>480</v>
      </c>
      <c r="Z223" s="279" t="n">
        <v>144</v>
      </c>
      <c r="AA223" s="279" t="n">
        <v>47</v>
      </c>
      <c r="AB223" s="279" t="n">
        <f aca="false">Z223*AA223</f>
        <v>6768</v>
      </c>
      <c r="AC223" s="279" t="s">
        <v>2675</v>
      </c>
      <c r="AD223" s="278" t="n">
        <v>6403999100</v>
      </c>
      <c r="AE223" s="279" t="n">
        <v>43.99</v>
      </c>
      <c r="AF223" s="279" t="n">
        <v>180</v>
      </c>
      <c r="AG223" s="279" t="n">
        <v>1398.3984</v>
      </c>
      <c r="AH223" s="278" t="s">
        <v>2568</v>
      </c>
      <c r="AI223" s="282" t="n">
        <v>44389</v>
      </c>
      <c r="AJ223" s="282" t="n">
        <v>44436</v>
      </c>
      <c r="AK223" s="282" t="n">
        <v>44443</v>
      </c>
      <c r="AL223" s="282" t="n">
        <v>44468</v>
      </c>
      <c r="AM223" s="0" t="s">
        <v>2541</v>
      </c>
      <c r="AN223" s="0" t="s">
        <v>2544</v>
      </c>
    </row>
    <row r="224" customFormat="false" ht="46.9" hidden="true" customHeight="false" outlineLevel="0" collapsed="false">
      <c r="A224" s="277" t="n">
        <v>44263</v>
      </c>
      <c r="B224" s="278" t="n">
        <v>79520179</v>
      </c>
      <c r="C224" s="279" t="s">
        <v>3658</v>
      </c>
      <c r="D224" s="279" t="s">
        <v>3659</v>
      </c>
      <c r="E224" s="279" t="s">
        <v>2600</v>
      </c>
      <c r="F224" s="279" t="s">
        <v>3401</v>
      </c>
      <c r="G224" s="279" t="n">
        <v>72</v>
      </c>
      <c r="H224" s="279" t="n">
        <v>26.5</v>
      </c>
      <c r="I224" s="279" t="n">
        <v>1908</v>
      </c>
      <c r="J224" s="279" t="s">
        <v>3660</v>
      </c>
      <c r="K224" s="280" t="n">
        <v>44348</v>
      </c>
      <c r="L224" s="280" t="n">
        <v>44362</v>
      </c>
      <c r="M224" s="278" t="s">
        <v>3661</v>
      </c>
      <c r="N224" s="278" t="s">
        <v>3404</v>
      </c>
      <c r="O224" s="279" t="s">
        <v>2605</v>
      </c>
      <c r="P224" s="278" t="s">
        <v>2606</v>
      </c>
      <c r="Q224" s="278" t="s">
        <v>3662</v>
      </c>
      <c r="R224" s="278" t="s">
        <v>3663</v>
      </c>
      <c r="S224" s="278" t="s">
        <v>133</v>
      </c>
      <c r="T224" s="278" t="s">
        <v>2779</v>
      </c>
      <c r="U224" s="278" t="s">
        <v>90</v>
      </c>
      <c r="V224" s="278" t="s">
        <v>2610</v>
      </c>
      <c r="W224" s="278" t="s">
        <v>110</v>
      </c>
      <c r="X224" s="278" t="s">
        <v>118</v>
      </c>
      <c r="Y224" s="278" t="s">
        <v>89</v>
      </c>
      <c r="Z224" s="279" t="n">
        <v>72</v>
      </c>
      <c r="AA224" s="279" t="n">
        <v>26.5</v>
      </c>
      <c r="AB224" s="279" t="n">
        <f aca="false">Z224*AA224</f>
        <v>1908</v>
      </c>
      <c r="AC224" s="279" t="s">
        <v>2622</v>
      </c>
      <c r="AD224" s="278" t="n">
        <v>6403995000</v>
      </c>
      <c r="AE224" s="279" t="n">
        <v>12.4</v>
      </c>
      <c r="AF224" s="279" t="n">
        <v>57.6</v>
      </c>
      <c r="AG224" s="279" t="n">
        <v>197.8002</v>
      </c>
      <c r="AH224" s="278" t="s">
        <v>2563</v>
      </c>
      <c r="AI224" s="282" t="n">
        <v>44368</v>
      </c>
      <c r="AJ224" s="282" t="n">
        <v>44426</v>
      </c>
      <c r="AK224" s="282" t="n">
        <v>44438</v>
      </c>
      <c r="AL224" s="282" t="n">
        <v>44428</v>
      </c>
      <c r="AM224" s="0" t="s">
        <v>2541</v>
      </c>
      <c r="AN224" s="0" t="s">
        <v>2544</v>
      </c>
    </row>
    <row r="225" customFormat="false" ht="132" hidden="true" customHeight="false" outlineLevel="0" collapsed="false">
      <c r="A225" s="277" t="n">
        <v>44263</v>
      </c>
      <c r="B225" s="278" t="n">
        <v>79520179</v>
      </c>
      <c r="C225" s="279" t="s">
        <v>3664</v>
      </c>
      <c r="D225" s="279" t="n">
        <v>1120909</v>
      </c>
      <c r="E225" s="279" t="s">
        <v>2600</v>
      </c>
      <c r="F225" s="279" t="s">
        <v>2623</v>
      </c>
      <c r="G225" s="279" t="n">
        <v>144</v>
      </c>
      <c r="H225" s="279" t="n">
        <v>31</v>
      </c>
      <c r="I225" s="279" t="n">
        <v>4464</v>
      </c>
      <c r="J225" s="279" t="s">
        <v>3665</v>
      </c>
      <c r="K225" s="280" t="n">
        <v>44348</v>
      </c>
      <c r="L225" s="280" t="n">
        <v>44362</v>
      </c>
      <c r="M225" s="278" t="s">
        <v>3666</v>
      </c>
      <c r="N225" s="278" t="s">
        <v>2624</v>
      </c>
      <c r="O225" s="279" t="s">
        <v>2605</v>
      </c>
      <c r="P225" s="278" t="s">
        <v>2792</v>
      </c>
      <c r="Q225" s="278" t="s">
        <v>3667</v>
      </c>
      <c r="R225" s="278" t="s">
        <v>3668</v>
      </c>
      <c r="S225" s="278" t="s">
        <v>975</v>
      </c>
      <c r="T225" s="278" t="s">
        <v>2644</v>
      </c>
      <c r="U225" s="278" t="s">
        <v>90</v>
      </c>
      <c r="V225" s="278" t="s">
        <v>2796</v>
      </c>
      <c r="W225" s="278" t="s">
        <v>3669</v>
      </c>
      <c r="X225" s="278" t="s">
        <v>3670</v>
      </c>
      <c r="Y225" s="278" t="s">
        <v>3233</v>
      </c>
      <c r="Z225" s="279" t="n">
        <v>144</v>
      </c>
      <c r="AA225" s="279" t="n">
        <v>31</v>
      </c>
      <c r="AB225" s="279" t="n">
        <f aca="false">Z225*AA225</f>
        <v>4464</v>
      </c>
      <c r="AC225" s="279" t="s">
        <v>898</v>
      </c>
      <c r="AD225" s="278" t="n">
        <v>6403999100</v>
      </c>
      <c r="AE225" s="279" t="n">
        <v>29.02</v>
      </c>
      <c r="AF225" s="279" t="n">
        <v>180</v>
      </c>
      <c r="AG225" s="279" t="n">
        <v>934.6032</v>
      </c>
      <c r="AH225" s="278" t="s">
        <v>2561</v>
      </c>
      <c r="AI225" s="282" t="n">
        <v>44368</v>
      </c>
      <c r="AJ225" s="282" t="n">
        <v>44419</v>
      </c>
      <c r="AK225" s="282" t="n">
        <v>44438</v>
      </c>
      <c r="AL225" s="282" t="n">
        <v>44432</v>
      </c>
      <c r="AM225" s="0" t="s">
        <v>2541</v>
      </c>
      <c r="AN225" s="0" t="s">
        <v>2544</v>
      </c>
    </row>
    <row r="226" customFormat="false" ht="81" hidden="true" customHeight="false" outlineLevel="0" collapsed="false">
      <c r="A226" s="277" t="n">
        <v>44263</v>
      </c>
      <c r="B226" s="278" t="n">
        <v>79520179</v>
      </c>
      <c r="C226" s="279" t="s">
        <v>3671</v>
      </c>
      <c r="D226" s="279" t="n">
        <v>1121005</v>
      </c>
      <c r="E226" s="279" t="s">
        <v>2600</v>
      </c>
      <c r="F226" s="279" t="s">
        <v>3309</v>
      </c>
      <c r="G226" s="279" t="n">
        <v>144</v>
      </c>
      <c r="H226" s="279" t="n">
        <v>43</v>
      </c>
      <c r="I226" s="279" t="n">
        <v>6192</v>
      </c>
      <c r="J226" s="279" t="s">
        <v>3672</v>
      </c>
      <c r="K226" s="280" t="n">
        <v>44348</v>
      </c>
      <c r="L226" s="280" t="n">
        <v>44362</v>
      </c>
      <c r="M226" s="278" t="s">
        <v>3673</v>
      </c>
      <c r="N226" s="278" t="s">
        <v>3312</v>
      </c>
      <c r="O226" s="279" t="s">
        <v>2605</v>
      </c>
      <c r="P226" s="278" t="s">
        <v>2903</v>
      </c>
      <c r="Q226" s="278" t="s">
        <v>3674</v>
      </c>
      <c r="R226" s="278" t="s">
        <v>3675</v>
      </c>
      <c r="S226" s="278" t="s">
        <v>975</v>
      </c>
      <c r="T226" s="278" t="s">
        <v>2644</v>
      </c>
      <c r="U226" s="278" t="s">
        <v>90</v>
      </c>
      <c r="V226" s="278" t="s">
        <v>2906</v>
      </c>
      <c r="W226" s="278" t="s">
        <v>3676</v>
      </c>
      <c r="X226" s="278" t="s">
        <v>3677</v>
      </c>
      <c r="Y226" s="278" t="s">
        <v>89</v>
      </c>
      <c r="Z226" s="279" t="n">
        <v>144</v>
      </c>
      <c r="AA226" s="279" t="n">
        <v>43</v>
      </c>
      <c r="AB226" s="279" t="n">
        <f aca="false">Z226*AA226</f>
        <v>6192</v>
      </c>
      <c r="AC226" s="279" t="s">
        <v>1639</v>
      </c>
      <c r="AD226" s="278" t="n">
        <v>6403999600</v>
      </c>
      <c r="AE226" s="279" t="n">
        <v>40.25</v>
      </c>
      <c r="AF226" s="279" t="n">
        <v>180</v>
      </c>
      <c r="AG226" s="279" t="n">
        <v>1282.4496</v>
      </c>
      <c r="AH226" s="278" t="s">
        <v>2558</v>
      </c>
      <c r="AI226" s="282" t="n">
        <v>44373</v>
      </c>
      <c r="AJ226" s="282" t="n">
        <v>44410</v>
      </c>
      <c r="AK226" s="282" t="n">
        <v>44421</v>
      </c>
      <c r="AL226" s="282" t="n">
        <v>44423</v>
      </c>
      <c r="AM226" s="0" t="s">
        <v>2541</v>
      </c>
      <c r="AN226" s="0" t="s">
        <v>2540</v>
      </c>
    </row>
    <row r="227" customFormat="false" ht="81" hidden="true" customHeight="false" outlineLevel="0" collapsed="false">
      <c r="A227" s="277" t="n">
        <v>44263</v>
      </c>
      <c r="B227" s="278" t="n">
        <v>79520179</v>
      </c>
      <c r="C227" s="279" t="s">
        <v>3671</v>
      </c>
      <c r="D227" s="279" t="n">
        <v>1121005</v>
      </c>
      <c r="E227" s="279" t="s">
        <v>2600</v>
      </c>
      <c r="F227" s="279" t="s">
        <v>3678</v>
      </c>
      <c r="G227" s="279" t="n">
        <v>100</v>
      </c>
      <c r="H227" s="279" t="n">
        <v>46.5</v>
      </c>
      <c r="I227" s="279" t="n">
        <v>4650</v>
      </c>
      <c r="J227" s="279" t="s">
        <v>3672</v>
      </c>
      <c r="K227" s="280" t="n">
        <v>44348</v>
      </c>
      <c r="L227" s="280" t="n">
        <v>44362</v>
      </c>
      <c r="M227" s="278" t="s">
        <v>3673</v>
      </c>
      <c r="N227" s="278" t="s">
        <v>3679</v>
      </c>
      <c r="O227" s="279" t="s">
        <v>2605</v>
      </c>
      <c r="P227" s="278" t="s">
        <v>2903</v>
      </c>
      <c r="Q227" s="278" t="s">
        <v>3680</v>
      </c>
      <c r="R227" s="278" t="s">
        <v>3681</v>
      </c>
      <c r="S227" s="278" t="s">
        <v>975</v>
      </c>
      <c r="T227" s="278" t="s">
        <v>2644</v>
      </c>
      <c r="U227" s="278" t="s">
        <v>90</v>
      </c>
      <c r="V227" s="278" t="s">
        <v>2906</v>
      </c>
      <c r="W227" s="278" t="s">
        <v>3676</v>
      </c>
      <c r="X227" s="278" t="s">
        <v>3677</v>
      </c>
      <c r="Y227" s="278" t="s">
        <v>89</v>
      </c>
      <c r="Z227" s="279" t="n">
        <v>100</v>
      </c>
      <c r="AA227" s="279" t="n">
        <v>46.5</v>
      </c>
      <c r="AB227" s="279" t="n">
        <f aca="false">Z227*AA227</f>
        <v>4650</v>
      </c>
      <c r="AC227" s="279" t="s">
        <v>3105</v>
      </c>
      <c r="AD227" s="278" t="n">
        <v>6403999600</v>
      </c>
      <c r="AE227" s="279" t="n">
        <v>30.23</v>
      </c>
      <c r="AF227" s="279" t="n">
        <v>125</v>
      </c>
      <c r="AG227" s="279" t="n">
        <v>961.045</v>
      </c>
      <c r="AH227" s="278" t="s">
        <v>2558</v>
      </c>
      <c r="AI227" s="282" t="n">
        <v>44373</v>
      </c>
      <c r="AJ227" s="282" t="n">
        <v>44410</v>
      </c>
      <c r="AK227" s="282" t="n">
        <v>44421</v>
      </c>
      <c r="AL227" s="282" t="n">
        <v>44423</v>
      </c>
      <c r="AM227" s="0" t="s">
        <v>2541</v>
      </c>
      <c r="AN227" s="0" t="s">
        <v>2540</v>
      </c>
    </row>
    <row r="228" customFormat="false" ht="58.15" hidden="true" customHeight="false" outlineLevel="0" collapsed="false">
      <c r="A228" s="277" t="n">
        <v>44263</v>
      </c>
      <c r="B228" s="278" t="n">
        <v>79520179</v>
      </c>
      <c r="C228" s="279" t="s">
        <v>3682</v>
      </c>
      <c r="D228" s="279" t="n">
        <v>1121017</v>
      </c>
      <c r="E228" s="279" t="s">
        <v>2600</v>
      </c>
      <c r="F228" s="279" t="s">
        <v>2251</v>
      </c>
      <c r="G228" s="279" t="n">
        <v>144</v>
      </c>
      <c r="H228" s="279" t="n">
        <v>34</v>
      </c>
      <c r="I228" s="279" t="n">
        <v>4896</v>
      </c>
      <c r="J228" s="279" t="s">
        <v>3683</v>
      </c>
      <c r="K228" s="280" t="n">
        <v>44383</v>
      </c>
      <c r="L228" s="280" t="n">
        <f aca="false">K228</f>
        <v>44383</v>
      </c>
      <c r="M228" s="278" t="s">
        <v>3684</v>
      </c>
      <c r="N228" s="278" t="s">
        <v>236</v>
      </c>
      <c r="O228" s="279" t="s">
        <v>2640</v>
      </c>
      <c r="P228" s="278" t="s">
        <v>2641</v>
      </c>
      <c r="Q228" s="278" t="s">
        <v>3685</v>
      </c>
      <c r="R228" s="278" t="s">
        <v>3686</v>
      </c>
      <c r="S228" s="278" t="s">
        <v>201</v>
      </c>
      <c r="T228" s="278" t="s">
        <v>2644</v>
      </c>
      <c r="U228" s="278" t="s">
        <v>2566</v>
      </c>
      <c r="V228" s="278" t="s">
        <v>2645</v>
      </c>
      <c r="W228" s="278" t="s">
        <v>3687</v>
      </c>
      <c r="X228" s="278" t="s">
        <v>118</v>
      </c>
      <c r="Y228" s="278" t="s">
        <v>3688</v>
      </c>
      <c r="Z228" s="279" t="n">
        <v>144</v>
      </c>
      <c r="AA228" s="279" t="n">
        <v>34</v>
      </c>
      <c r="AB228" s="279" t="n">
        <f aca="false">Z228*AA228</f>
        <v>4896</v>
      </c>
      <c r="AC228" s="279" t="s">
        <v>2665</v>
      </c>
      <c r="AD228" s="278" t="n">
        <v>6404199000</v>
      </c>
      <c r="AE228" s="279" t="n">
        <v>31.82</v>
      </c>
      <c r="AF228" s="279" t="n">
        <v>67.68</v>
      </c>
      <c r="AG228" s="279" t="n">
        <v>999.1008</v>
      </c>
      <c r="AH228" s="278" t="s">
        <v>2565</v>
      </c>
      <c r="AI228" s="282" t="n">
        <v>44387</v>
      </c>
      <c r="AJ228" s="282" t="n">
        <v>44424</v>
      </c>
      <c r="AK228" s="282" t="n">
        <v>44427</v>
      </c>
      <c r="AL228" s="282" t="n">
        <v>44436</v>
      </c>
      <c r="AM228" s="0" t="s">
        <v>2541</v>
      </c>
      <c r="AN228" s="0" t="s">
        <v>2566</v>
      </c>
    </row>
    <row r="229" customFormat="false" ht="58.15" hidden="true" customHeight="false" outlineLevel="0" collapsed="false">
      <c r="A229" s="277" t="n">
        <v>44263</v>
      </c>
      <c r="B229" s="278" t="n">
        <v>79520179</v>
      </c>
      <c r="C229" s="279" t="s">
        <v>3682</v>
      </c>
      <c r="D229" s="279" t="n">
        <v>1121017</v>
      </c>
      <c r="E229" s="279" t="s">
        <v>2600</v>
      </c>
      <c r="F229" s="279" t="s">
        <v>2221</v>
      </c>
      <c r="G229" s="279" t="n">
        <v>95</v>
      </c>
      <c r="H229" s="279" t="n">
        <v>37.5</v>
      </c>
      <c r="I229" s="279" t="n">
        <v>3562.5</v>
      </c>
      <c r="J229" s="279" t="s">
        <v>3683</v>
      </c>
      <c r="K229" s="280" t="n">
        <v>44383</v>
      </c>
      <c r="L229" s="280" t="n">
        <f aca="false">K229</f>
        <v>44383</v>
      </c>
      <c r="M229" s="278" t="s">
        <v>3684</v>
      </c>
      <c r="N229" s="278" t="s">
        <v>2121</v>
      </c>
      <c r="O229" s="279" t="s">
        <v>2640</v>
      </c>
      <c r="P229" s="278" t="s">
        <v>2641</v>
      </c>
      <c r="Q229" s="278" t="s">
        <v>3689</v>
      </c>
      <c r="R229" s="278" t="s">
        <v>3690</v>
      </c>
      <c r="S229" s="278" t="s">
        <v>201</v>
      </c>
      <c r="T229" s="278" t="s">
        <v>2644</v>
      </c>
      <c r="U229" s="278" t="s">
        <v>2566</v>
      </c>
      <c r="V229" s="278" t="s">
        <v>2645</v>
      </c>
      <c r="W229" s="278" t="s">
        <v>3687</v>
      </c>
      <c r="X229" s="278" t="s">
        <v>118</v>
      </c>
      <c r="Y229" s="278" t="s">
        <v>3688</v>
      </c>
      <c r="Z229" s="279" t="n">
        <v>95</v>
      </c>
      <c r="AA229" s="279" t="n">
        <v>37.5</v>
      </c>
      <c r="AB229" s="279" t="n">
        <f aca="false">Z229*AA229</f>
        <v>3562.5</v>
      </c>
      <c r="AC229" s="279" t="s">
        <v>2665</v>
      </c>
      <c r="AD229" s="278" t="n">
        <v>6404199000</v>
      </c>
      <c r="AE229" s="279" t="n">
        <v>23.16</v>
      </c>
      <c r="AF229" s="279" t="n">
        <v>44.65</v>
      </c>
      <c r="AG229" s="279" t="n">
        <v>726.06125</v>
      </c>
      <c r="AH229" s="278" t="s">
        <v>2565</v>
      </c>
      <c r="AI229" s="282" t="n">
        <v>44387</v>
      </c>
      <c r="AJ229" s="282" t="n">
        <v>44424</v>
      </c>
      <c r="AK229" s="282" t="n">
        <v>44427</v>
      </c>
      <c r="AL229" s="282" t="n">
        <v>44436</v>
      </c>
      <c r="AM229" s="0" t="s">
        <v>2541</v>
      </c>
      <c r="AN229" s="0" t="s">
        <v>2566</v>
      </c>
    </row>
    <row r="230" customFormat="false" ht="58.15" hidden="true" customHeight="false" outlineLevel="0" collapsed="false">
      <c r="A230" s="277" t="n">
        <v>44263</v>
      </c>
      <c r="B230" s="278" t="n">
        <v>79520179</v>
      </c>
      <c r="C230" s="279" t="s">
        <v>3691</v>
      </c>
      <c r="D230" s="279" t="n">
        <v>1121020</v>
      </c>
      <c r="E230" s="279" t="s">
        <v>2600</v>
      </c>
      <c r="F230" s="279" t="s">
        <v>3486</v>
      </c>
      <c r="G230" s="279" t="n">
        <v>72</v>
      </c>
      <c r="H230" s="279" t="n">
        <v>38.5</v>
      </c>
      <c r="I230" s="279" t="n">
        <v>2772</v>
      </c>
      <c r="J230" s="279" t="s">
        <v>3692</v>
      </c>
      <c r="K230" s="280" t="n">
        <v>44383</v>
      </c>
      <c r="L230" s="280" t="n">
        <f aca="false">K230</f>
        <v>44383</v>
      </c>
      <c r="M230" s="278" t="s">
        <v>3693</v>
      </c>
      <c r="N230" s="278" t="s">
        <v>3489</v>
      </c>
      <c r="O230" s="279" t="s">
        <v>2640</v>
      </c>
      <c r="P230" s="278" t="s">
        <v>2641</v>
      </c>
      <c r="Q230" s="278" t="s">
        <v>3694</v>
      </c>
      <c r="R230" s="278" t="s">
        <v>3695</v>
      </c>
      <c r="S230" s="278" t="s">
        <v>201</v>
      </c>
      <c r="T230" s="278" t="s">
        <v>2644</v>
      </c>
      <c r="U230" s="278" t="s">
        <v>2566</v>
      </c>
      <c r="V230" s="278" t="s">
        <v>2645</v>
      </c>
      <c r="W230" s="278" t="s">
        <v>110</v>
      </c>
      <c r="X230" s="278" t="s">
        <v>118</v>
      </c>
      <c r="Y230" s="278" t="s">
        <v>3688</v>
      </c>
      <c r="Z230" s="279" t="n">
        <v>72</v>
      </c>
      <c r="AA230" s="279" t="n">
        <v>38.5</v>
      </c>
      <c r="AB230" s="279" t="n">
        <f aca="false">Z230*AA230</f>
        <v>2772</v>
      </c>
      <c r="AC230" s="279" t="s">
        <v>1562</v>
      </c>
      <c r="AD230" s="278" t="n">
        <v>6403999100</v>
      </c>
      <c r="AE230" s="279" t="n">
        <v>18.02</v>
      </c>
      <c r="AF230" s="279" t="n">
        <v>90</v>
      </c>
      <c r="AG230" s="279" t="n">
        <v>576.0036</v>
      </c>
      <c r="AH230" s="278" t="s">
        <v>2565</v>
      </c>
      <c r="AI230" s="282" t="n">
        <v>44387</v>
      </c>
      <c r="AJ230" s="282" t="n">
        <v>44424</v>
      </c>
      <c r="AK230" s="282" t="n">
        <v>44427</v>
      </c>
      <c r="AL230" s="282" t="n">
        <v>44436</v>
      </c>
      <c r="AM230" s="0" t="s">
        <v>2541</v>
      </c>
      <c r="AN230" s="0" t="s">
        <v>2566</v>
      </c>
    </row>
    <row r="231" customFormat="false" ht="58.15" hidden="true" customHeight="false" outlineLevel="0" collapsed="false">
      <c r="A231" s="277" t="n">
        <v>44263</v>
      </c>
      <c r="B231" s="278" t="n">
        <v>79520179</v>
      </c>
      <c r="C231" s="279" t="s">
        <v>3691</v>
      </c>
      <c r="D231" s="279" t="n">
        <v>1121020</v>
      </c>
      <c r="E231" s="279" t="s">
        <v>2600</v>
      </c>
      <c r="F231" s="279" t="s">
        <v>3401</v>
      </c>
      <c r="G231" s="279" t="n">
        <v>72</v>
      </c>
      <c r="H231" s="279" t="n">
        <v>38.5</v>
      </c>
      <c r="I231" s="279" t="n">
        <v>2772</v>
      </c>
      <c r="J231" s="279" t="s">
        <v>3692</v>
      </c>
      <c r="K231" s="280" t="n">
        <v>44383</v>
      </c>
      <c r="L231" s="280" t="n">
        <f aca="false">K231</f>
        <v>44383</v>
      </c>
      <c r="M231" s="278" t="s">
        <v>3693</v>
      </c>
      <c r="N231" s="278" t="s">
        <v>3404</v>
      </c>
      <c r="O231" s="279" t="s">
        <v>2640</v>
      </c>
      <c r="P231" s="278" t="s">
        <v>2641</v>
      </c>
      <c r="Q231" s="278" t="s">
        <v>3696</v>
      </c>
      <c r="R231" s="278" t="s">
        <v>3697</v>
      </c>
      <c r="S231" s="278" t="s">
        <v>201</v>
      </c>
      <c r="T231" s="278" t="s">
        <v>2644</v>
      </c>
      <c r="U231" s="278" t="s">
        <v>2566</v>
      </c>
      <c r="V231" s="278" t="s">
        <v>2645</v>
      </c>
      <c r="W231" s="278" t="s">
        <v>110</v>
      </c>
      <c r="X231" s="278" t="s">
        <v>118</v>
      </c>
      <c r="Y231" s="278" t="s">
        <v>3688</v>
      </c>
      <c r="Z231" s="279" t="n">
        <v>72</v>
      </c>
      <c r="AA231" s="279" t="n">
        <v>38.5</v>
      </c>
      <c r="AB231" s="279" t="n">
        <f aca="false">Z231*AA231</f>
        <v>2772</v>
      </c>
      <c r="AC231" s="279" t="s">
        <v>207</v>
      </c>
      <c r="AD231" s="278" t="n">
        <v>6403999100</v>
      </c>
      <c r="AE231" s="279" t="n">
        <v>18.02</v>
      </c>
      <c r="AF231" s="279" t="n">
        <v>90</v>
      </c>
      <c r="AG231" s="279" t="n">
        <v>576.0036</v>
      </c>
      <c r="AH231" s="278" t="s">
        <v>2565</v>
      </c>
      <c r="AI231" s="282" t="n">
        <v>44387</v>
      </c>
      <c r="AJ231" s="282" t="n">
        <v>44424</v>
      </c>
      <c r="AK231" s="282" t="n">
        <v>44427</v>
      </c>
      <c r="AL231" s="282" t="n">
        <v>44436</v>
      </c>
      <c r="AM231" s="0" t="s">
        <v>2541</v>
      </c>
      <c r="AN231" s="0" t="s">
        <v>2566</v>
      </c>
    </row>
    <row r="232" customFormat="false" ht="72" hidden="true" customHeight="false" outlineLevel="0" collapsed="false">
      <c r="A232" s="277" t="n">
        <v>44263</v>
      </c>
      <c r="B232" s="278" t="n">
        <v>79520179</v>
      </c>
      <c r="C232" s="279" t="s">
        <v>3698</v>
      </c>
      <c r="D232" s="279" t="n">
        <v>1121055</v>
      </c>
      <c r="E232" s="279" t="s">
        <v>2600</v>
      </c>
      <c r="F232" s="279" t="s">
        <v>3309</v>
      </c>
      <c r="G232" s="279" t="n">
        <v>88</v>
      </c>
      <c r="H232" s="279" t="n">
        <v>45.5</v>
      </c>
      <c r="I232" s="279" t="n">
        <v>4004</v>
      </c>
      <c r="J232" s="279" t="s">
        <v>3699</v>
      </c>
      <c r="K232" s="280" t="n">
        <v>44348</v>
      </c>
      <c r="L232" s="280" t="n">
        <v>44362</v>
      </c>
      <c r="M232" s="278" t="s">
        <v>3700</v>
      </c>
      <c r="N232" s="278" t="s">
        <v>3312</v>
      </c>
      <c r="O232" s="279" t="s">
        <v>2605</v>
      </c>
      <c r="P232" s="278" t="s">
        <v>2631</v>
      </c>
      <c r="Q232" s="278" t="s">
        <v>3701</v>
      </c>
      <c r="R232" s="278" t="s">
        <v>3702</v>
      </c>
      <c r="S232" s="278" t="s">
        <v>201</v>
      </c>
      <c r="T232" s="278" t="s">
        <v>2609</v>
      </c>
      <c r="U232" s="278" t="s">
        <v>90</v>
      </c>
      <c r="V232" s="278" t="s">
        <v>2634</v>
      </c>
      <c r="W232" s="278" t="s">
        <v>110</v>
      </c>
      <c r="X232" s="278" t="s">
        <v>3703</v>
      </c>
      <c r="Y232" s="278" t="s">
        <v>89</v>
      </c>
      <c r="Z232" s="279" t="n">
        <v>88</v>
      </c>
      <c r="AA232" s="279" t="n">
        <v>45.5</v>
      </c>
      <c r="AB232" s="279" t="n">
        <f aca="false">Z232*AA232</f>
        <v>4004</v>
      </c>
      <c r="AC232" s="279" t="s">
        <v>1562</v>
      </c>
      <c r="AD232" s="278" t="n">
        <v>6403911100</v>
      </c>
      <c r="AE232" s="279" t="n">
        <v>26.03</v>
      </c>
      <c r="AF232" s="279" t="n">
        <v>110</v>
      </c>
      <c r="AG232" s="279" t="n">
        <v>828.0052</v>
      </c>
      <c r="AH232" s="278" t="s">
        <v>2561</v>
      </c>
      <c r="AI232" s="282" t="n">
        <v>44368</v>
      </c>
      <c r="AJ232" s="282" t="n">
        <v>44419</v>
      </c>
      <c r="AK232" s="282" t="n">
        <v>44438</v>
      </c>
      <c r="AL232" s="282" t="n">
        <v>44432</v>
      </c>
      <c r="AM232" s="0" t="s">
        <v>2541</v>
      </c>
      <c r="AN232" s="0" t="s">
        <v>2544</v>
      </c>
    </row>
    <row r="233" customFormat="false" ht="58.15" hidden="true" customHeight="false" outlineLevel="0" collapsed="false">
      <c r="A233" s="277" t="n">
        <v>44263</v>
      </c>
      <c r="B233" s="278" t="n">
        <v>79520179</v>
      </c>
      <c r="C233" s="279" t="s">
        <v>3704</v>
      </c>
      <c r="D233" s="279" t="n">
        <v>1121455</v>
      </c>
      <c r="E233" s="279" t="s">
        <v>2600</v>
      </c>
      <c r="F233" s="279" t="s">
        <v>3309</v>
      </c>
      <c r="G233" s="279" t="n">
        <v>330</v>
      </c>
      <c r="H233" s="279" t="n">
        <v>39</v>
      </c>
      <c r="I233" s="279" t="n">
        <v>12870</v>
      </c>
      <c r="J233" s="279" t="s">
        <v>3705</v>
      </c>
      <c r="K233" s="280" t="n">
        <v>44383</v>
      </c>
      <c r="L233" s="280" t="n">
        <f aca="false">K233</f>
        <v>44383</v>
      </c>
      <c r="M233" s="278" t="s">
        <v>3706</v>
      </c>
      <c r="N233" s="278" t="s">
        <v>3312</v>
      </c>
      <c r="O233" s="279" t="s">
        <v>2640</v>
      </c>
      <c r="P233" s="278" t="s">
        <v>2641</v>
      </c>
      <c r="Q233" s="278" t="s">
        <v>3707</v>
      </c>
      <c r="R233" s="278" t="s">
        <v>3708</v>
      </c>
      <c r="S233" s="278" t="s">
        <v>975</v>
      </c>
      <c r="T233" s="278" t="s">
        <v>2644</v>
      </c>
      <c r="U233" s="278" t="s">
        <v>2566</v>
      </c>
      <c r="V233" s="278" t="s">
        <v>2645</v>
      </c>
      <c r="W233" s="278" t="s">
        <v>3709</v>
      </c>
      <c r="X233" s="278" t="s">
        <v>118</v>
      </c>
      <c r="Y233" s="278" t="s">
        <v>3710</v>
      </c>
      <c r="Z233" s="279" t="n">
        <v>330</v>
      </c>
      <c r="AA233" s="279" t="n">
        <v>39</v>
      </c>
      <c r="AB233" s="279" t="n">
        <f aca="false">Z233*AA233</f>
        <v>12870</v>
      </c>
      <c r="AC233" s="279" t="s">
        <v>576</v>
      </c>
      <c r="AD233" s="278" t="n">
        <v>6403999600</v>
      </c>
      <c r="AE233" s="279" t="n">
        <v>83.66</v>
      </c>
      <c r="AF233" s="279" t="n">
        <v>412.5</v>
      </c>
      <c r="AG233" s="279" t="n">
        <v>2673.231</v>
      </c>
      <c r="AH233" s="278" t="s">
        <v>2565</v>
      </c>
      <c r="AI233" s="282" t="n">
        <v>44387</v>
      </c>
      <c r="AJ233" s="282" t="n">
        <v>44424</v>
      </c>
      <c r="AK233" s="282" t="n">
        <v>44427</v>
      </c>
      <c r="AL233" s="282" t="n">
        <v>44436</v>
      </c>
      <c r="AM233" s="0" t="s">
        <v>2541</v>
      </c>
      <c r="AN233" s="0" t="s">
        <v>2566</v>
      </c>
    </row>
    <row r="234" customFormat="false" ht="144" hidden="true" customHeight="false" outlineLevel="0" collapsed="false">
      <c r="A234" s="277" t="n">
        <v>44263</v>
      </c>
      <c r="B234" s="278" t="n">
        <v>79520179</v>
      </c>
      <c r="C234" s="279" t="s">
        <v>3711</v>
      </c>
      <c r="D234" s="279" t="n">
        <v>1121644</v>
      </c>
      <c r="E234" s="279" t="s">
        <v>2600</v>
      </c>
      <c r="F234" s="279" t="s">
        <v>2251</v>
      </c>
      <c r="G234" s="279" t="n">
        <v>638</v>
      </c>
      <c r="H234" s="279" t="n">
        <v>36</v>
      </c>
      <c r="I234" s="279" t="n">
        <v>22968</v>
      </c>
      <c r="J234" s="279" t="s">
        <v>3712</v>
      </c>
      <c r="K234" s="280" t="n">
        <v>44348</v>
      </c>
      <c r="L234" s="280" t="n">
        <v>44362</v>
      </c>
      <c r="M234" s="278" t="s">
        <v>3713</v>
      </c>
      <c r="N234" s="278" t="s">
        <v>236</v>
      </c>
      <c r="O234" s="279" t="s">
        <v>2605</v>
      </c>
      <c r="P234" s="278" t="s">
        <v>2616</v>
      </c>
      <c r="Q234" s="278" t="s">
        <v>3714</v>
      </c>
      <c r="R234" s="278" t="s">
        <v>3715</v>
      </c>
      <c r="S234" s="278" t="s">
        <v>975</v>
      </c>
      <c r="T234" s="278" t="s">
        <v>2609</v>
      </c>
      <c r="U234" s="278" t="s">
        <v>90</v>
      </c>
      <c r="V234" s="278" t="s">
        <v>2620</v>
      </c>
      <c r="W234" s="278" t="s">
        <v>3716</v>
      </c>
      <c r="X234" s="278" t="s">
        <v>3717</v>
      </c>
      <c r="Y234" s="278" t="s">
        <v>480</v>
      </c>
      <c r="Z234" s="279" t="n">
        <v>638</v>
      </c>
      <c r="AA234" s="279" t="n">
        <v>36</v>
      </c>
      <c r="AB234" s="279" t="n">
        <f aca="false">Z234*AA234</f>
        <v>22968</v>
      </c>
      <c r="AC234" s="279" t="s">
        <v>3576</v>
      </c>
      <c r="AD234" s="278" t="n">
        <v>6403911100</v>
      </c>
      <c r="AE234" s="279" t="n">
        <v>149.29</v>
      </c>
      <c r="AF234" s="279" t="n">
        <v>797.5</v>
      </c>
      <c r="AG234" s="279" t="n">
        <v>4782.9584</v>
      </c>
      <c r="AH234" s="278" t="s">
        <v>2562</v>
      </c>
      <c r="AI234" s="282" t="n">
        <v>44368</v>
      </c>
      <c r="AJ234" s="282" t="n">
        <v>44408</v>
      </c>
      <c r="AK234" s="282" t="n">
        <v>44438</v>
      </c>
      <c r="AL234" s="282" t="n">
        <v>44428</v>
      </c>
      <c r="AM234" s="0" t="s">
        <v>2541</v>
      </c>
      <c r="AN234" s="0" t="s">
        <v>2544</v>
      </c>
    </row>
    <row r="235" customFormat="false" ht="103.9" hidden="true" customHeight="false" outlineLevel="0" collapsed="false">
      <c r="A235" s="277" t="n">
        <v>44263</v>
      </c>
      <c r="B235" s="278" t="n">
        <v>79520179</v>
      </c>
      <c r="C235" s="279" t="s">
        <v>3711</v>
      </c>
      <c r="D235" s="279" t="n">
        <v>1121644</v>
      </c>
      <c r="E235" s="279" t="s">
        <v>2600</v>
      </c>
      <c r="F235" s="279" t="s">
        <v>2623</v>
      </c>
      <c r="G235" s="279" t="n">
        <v>147</v>
      </c>
      <c r="H235" s="279" t="n">
        <v>36</v>
      </c>
      <c r="I235" s="279" t="n">
        <v>5292</v>
      </c>
      <c r="J235" s="279" t="s">
        <v>3712</v>
      </c>
      <c r="K235" s="280" t="n">
        <v>44348</v>
      </c>
      <c r="L235" s="280" t="n">
        <v>44362</v>
      </c>
      <c r="M235" s="278" t="s">
        <v>3713</v>
      </c>
      <c r="N235" s="278" t="s">
        <v>2624</v>
      </c>
      <c r="O235" s="279" t="s">
        <v>2605</v>
      </c>
      <c r="P235" s="278" t="s">
        <v>2616</v>
      </c>
      <c r="Q235" s="278" t="s">
        <v>3718</v>
      </c>
      <c r="R235" s="278" t="s">
        <v>3719</v>
      </c>
      <c r="S235" s="278" t="s">
        <v>975</v>
      </c>
      <c r="T235" s="278" t="s">
        <v>2609</v>
      </c>
      <c r="U235" s="278" t="s">
        <v>90</v>
      </c>
      <c r="V235" s="278" t="s">
        <v>2620</v>
      </c>
      <c r="W235" s="278" t="s">
        <v>3716</v>
      </c>
      <c r="X235" s="278" t="s">
        <v>3717</v>
      </c>
      <c r="Y235" s="278" t="s">
        <v>480</v>
      </c>
      <c r="Z235" s="279" t="n">
        <v>147</v>
      </c>
      <c r="AA235" s="279" t="n">
        <v>36</v>
      </c>
      <c r="AB235" s="279" t="n">
        <f aca="false">Z235*AA235</f>
        <v>5292</v>
      </c>
      <c r="AC235" s="279" t="s">
        <v>2738</v>
      </c>
      <c r="AD235" s="278" t="n">
        <v>6403911100</v>
      </c>
      <c r="AE235" s="279" t="n">
        <v>34.4</v>
      </c>
      <c r="AF235" s="279" t="n">
        <v>183.75</v>
      </c>
      <c r="AG235" s="279" t="n">
        <v>1102.0296</v>
      </c>
      <c r="AH235" s="278" t="s">
        <v>2562</v>
      </c>
      <c r="AI235" s="282" t="n">
        <v>44368</v>
      </c>
      <c r="AJ235" s="282" t="n">
        <v>44408</v>
      </c>
      <c r="AK235" s="282" t="n">
        <v>44438</v>
      </c>
      <c r="AL235" s="282" t="n">
        <v>44428</v>
      </c>
      <c r="AM235" s="0" t="s">
        <v>2541</v>
      </c>
      <c r="AN235" s="0" t="s">
        <v>2544</v>
      </c>
    </row>
    <row r="236" customFormat="false" ht="103.9" hidden="true" customHeight="false" outlineLevel="0" collapsed="false">
      <c r="A236" s="277" t="n">
        <v>44263</v>
      </c>
      <c r="B236" s="278" t="n">
        <v>79520179</v>
      </c>
      <c r="C236" s="279" t="s">
        <v>3711</v>
      </c>
      <c r="D236" s="279" t="n">
        <v>1121644</v>
      </c>
      <c r="E236" s="279" t="s">
        <v>2600</v>
      </c>
      <c r="F236" s="279" t="s">
        <v>3287</v>
      </c>
      <c r="G236" s="279" t="n">
        <v>101</v>
      </c>
      <c r="H236" s="279" t="n">
        <v>39.5</v>
      </c>
      <c r="I236" s="279" t="n">
        <v>3989.5</v>
      </c>
      <c r="J236" s="279" t="s">
        <v>3712</v>
      </c>
      <c r="K236" s="280" t="n">
        <v>44348</v>
      </c>
      <c r="L236" s="280" t="n">
        <v>44362</v>
      </c>
      <c r="M236" s="278" t="s">
        <v>3713</v>
      </c>
      <c r="N236" s="278" t="s">
        <v>3288</v>
      </c>
      <c r="O236" s="279" t="s">
        <v>2605</v>
      </c>
      <c r="P236" s="278" t="s">
        <v>2616</v>
      </c>
      <c r="Q236" s="278" t="s">
        <v>3720</v>
      </c>
      <c r="R236" s="278" t="s">
        <v>3721</v>
      </c>
      <c r="S236" s="278" t="s">
        <v>975</v>
      </c>
      <c r="T236" s="278" t="s">
        <v>2609</v>
      </c>
      <c r="U236" s="278" t="s">
        <v>90</v>
      </c>
      <c r="V236" s="278" t="s">
        <v>2620</v>
      </c>
      <c r="W236" s="278" t="s">
        <v>3716</v>
      </c>
      <c r="X236" s="278" t="s">
        <v>3717</v>
      </c>
      <c r="Y236" s="278" t="s">
        <v>480</v>
      </c>
      <c r="Z236" s="279" t="n">
        <v>101</v>
      </c>
      <c r="AA236" s="279" t="n">
        <v>39.5</v>
      </c>
      <c r="AB236" s="279" t="n">
        <f aca="false">Z236*AA236</f>
        <v>3989.5</v>
      </c>
      <c r="AC236" s="279" t="s">
        <v>2738</v>
      </c>
      <c r="AD236" s="278" t="n">
        <v>6403911100</v>
      </c>
      <c r="AE236" s="279" t="n">
        <v>25.93</v>
      </c>
      <c r="AF236" s="279" t="n">
        <v>126.25</v>
      </c>
      <c r="AG236" s="279" t="n">
        <v>828.33635</v>
      </c>
      <c r="AH236" s="278" t="s">
        <v>2562</v>
      </c>
      <c r="AI236" s="282" t="n">
        <v>44368</v>
      </c>
      <c r="AJ236" s="282" t="n">
        <v>44408</v>
      </c>
      <c r="AK236" s="282" t="n">
        <v>44438</v>
      </c>
      <c r="AL236" s="282" t="n">
        <v>44409</v>
      </c>
      <c r="AM236" s="0" t="s">
        <v>2541</v>
      </c>
      <c r="AN236" s="0" t="s">
        <v>2544</v>
      </c>
    </row>
    <row r="237" customFormat="false" ht="138" hidden="true" customHeight="false" outlineLevel="0" collapsed="false">
      <c r="A237" s="277" t="n">
        <v>44263</v>
      </c>
      <c r="B237" s="278" t="n">
        <v>79520179</v>
      </c>
      <c r="C237" s="279" t="s">
        <v>3722</v>
      </c>
      <c r="D237" s="279" t="n">
        <v>1122170</v>
      </c>
      <c r="E237" s="279" t="s">
        <v>2600</v>
      </c>
      <c r="F237" s="279" t="s">
        <v>3723</v>
      </c>
      <c r="G237" s="279" t="n">
        <v>251</v>
      </c>
      <c r="H237" s="279" t="n">
        <v>59</v>
      </c>
      <c r="I237" s="279" t="n">
        <v>14809</v>
      </c>
      <c r="J237" s="279" t="s">
        <v>3724</v>
      </c>
      <c r="K237" s="280" t="n">
        <v>44348</v>
      </c>
      <c r="L237" s="280" t="n">
        <v>44362</v>
      </c>
      <c r="M237" s="278" t="s">
        <v>3725</v>
      </c>
      <c r="N237" s="278" t="s">
        <v>3726</v>
      </c>
      <c r="O237" s="279" t="s">
        <v>2605</v>
      </c>
      <c r="P237" s="278" t="s">
        <v>2616</v>
      </c>
      <c r="Q237" s="278" t="s">
        <v>3727</v>
      </c>
      <c r="R237" s="278" t="s">
        <v>3728</v>
      </c>
      <c r="S237" s="278" t="s">
        <v>975</v>
      </c>
      <c r="T237" s="278" t="s">
        <v>2609</v>
      </c>
      <c r="U237" s="278" t="s">
        <v>90</v>
      </c>
      <c r="V237" s="278" t="s">
        <v>2620</v>
      </c>
      <c r="W237" s="278" t="s">
        <v>3729</v>
      </c>
      <c r="X237" s="278" t="s">
        <v>3730</v>
      </c>
      <c r="Y237" s="278" t="s">
        <v>480</v>
      </c>
      <c r="Z237" s="279" t="n">
        <v>251</v>
      </c>
      <c r="AA237" s="279" t="n">
        <v>59</v>
      </c>
      <c r="AB237" s="279" t="n">
        <f aca="false">Z237*AA237</f>
        <v>14809</v>
      </c>
      <c r="AC237" s="279" t="s">
        <v>3576</v>
      </c>
      <c r="AD237" s="278" t="n">
        <v>6403911100</v>
      </c>
      <c r="AE237" s="279" t="n">
        <v>96.26</v>
      </c>
      <c r="AF237" s="279" t="n">
        <v>313.75</v>
      </c>
      <c r="AG237" s="279" t="n">
        <v>3043.8017</v>
      </c>
      <c r="AH237" s="278" t="s">
        <v>2562</v>
      </c>
      <c r="AI237" s="282" t="n">
        <v>44368</v>
      </c>
      <c r="AJ237" s="282" t="n">
        <v>44408</v>
      </c>
      <c r="AK237" s="282" t="n">
        <v>44438</v>
      </c>
      <c r="AL237" s="282" t="n">
        <v>44409</v>
      </c>
      <c r="AM237" s="0" t="s">
        <v>2541</v>
      </c>
      <c r="AN237" s="0" t="s">
        <v>2544</v>
      </c>
    </row>
    <row r="238" customFormat="false" ht="138" hidden="true" customHeight="false" outlineLevel="0" collapsed="false">
      <c r="A238" s="277" t="n">
        <v>44263</v>
      </c>
      <c r="B238" s="278" t="n">
        <v>79520179</v>
      </c>
      <c r="C238" s="279" t="s">
        <v>3722</v>
      </c>
      <c r="D238" s="279" t="n">
        <v>1122170</v>
      </c>
      <c r="E238" s="279" t="s">
        <v>2600</v>
      </c>
      <c r="F238" s="279" t="s">
        <v>3731</v>
      </c>
      <c r="G238" s="279" t="n">
        <v>143</v>
      </c>
      <c r="H238" s="279" t="n">
        <v>62.5</v>
      </c>
      <c r="I238" s="279" t="n">
        <v>8937.5</v>
      </c>
      <c r="J238" s="279" t="s">
        <v>3724</v>
      </c>
      <c r="K238" s="280" t="n">
        <v>44348</v>
      </c>
      <c r="L238" s="280" t="n">
        <v>44362</v>
      </c>
      <c r="M238" s="278" t="s">
        <v>3725</v>
      </c>
      <c r="N238" s="278" t="s">
        <v>3732</v>
      </c>
      <c r="O238" s="279" t="s">
        <v>2605</v>
      </c>
      <c r="P238" s="278" t="s">
        <v>2616</v>
      </c>
      <c r="Q238" s="278" t="s">
        <v>3733</v>
      </c>
      <c r="R238" s="278" t="s">
        <v>3734</v>
      </c>
      <c r="S238" s="278" t="s">
        <v>975</v>
      </c>
      <c r="T238" s="278" t="s">
        <v>2609</v>
      </c>
      <c r="U238" s="278" t="s">
        <v>90</v>
      </c>
      <c r="V238" s="278" t="s">
        <v>2620</v>
      </c>
      <c r="W238" s="278" t="s">
        <v>3729</v>
      </c>
      <c r="X238" s="278" t="s">
        <v>3730</v>
      </c>
      <c r="Y238" s="278" t="s">
        <v>480</v>
      </c>
      <c r="Z238" s="279" t="n">
        <v>143</v>
      </c>
      <c r="AA238" s="279" t="n">
        <v>62.5</v>
      </c>
      <c r="AB238" s="279" t="n">
        <f aca="false">Z238*AA238</f>
        <v>8937.5</v>
      </c>
      <c r="AC238" s="279" t="s">
        <v>3576</v>
      </c>
      <c r="AD238" s="278" t="n">
        <v>6403911100</v>
      </c>
      <c r="AE238" s="279" t="n">
        <v>58.09</v>
      </c>
      <c r="AF238" s="279" t="n">
        <v>178.75</v>
      </c>
      <c r="AG238" s="279" t="n">
        <v>1834.8688</v>
      </c>
      <c r="AH238" s="278" t="s">
        <v>2562</v>
      </c>
      <c r="AI238" s="282" t="n">
        <v>44368</v>
      </c>
      <c r="AJ238" s="282" t="n">
        <v>44408</v>
      </c>
      <c r="AK238" s="282" t="n">
        <v>44438</v>
      </c>
      <c r="AL238" s="282" t="n">
        <v>44409</v>
      </c>
      <c r="AM238" s="0" t="s">
        <v>2541</v>
      </c>
      <c r="AN238" s="0" t="s">
        <v>2544</v>
      </c>
    </row>
    <row r="239" customFormat="false" ht="58.15" hidden="true" customHeight="false" outlineLevel="0" collapsed="false">
      <c r="A239" s="277" t="n">
        <v>44263</v>
      </c>
      <c r="B239" s="278" t="n">
        <v>79520179</v>
      </c>
      <c r="C239" s="279" t="s">
        <v>3735</v>
      </c>
      <c r="D239" s="279" t="n">
        <v>1122558</v>
      </c>
      <c r="E239" s="279" t="s">
        <v>2600</v>
      </c>
      <c r="F239" s="279" t="s">
        <v>2251</v>
      </c>
      <c r="G239" s="279" t="n">
        <v>570</v>
      </c>
      <c r="H239" s="279" t="n">
        <v>36</v>
      </c>
      <c r="I239" s="279" t="n">
        <v>20520</v>
      </c>
      <c r="J239" s="279" t="s">
        <v>3736</v>
      </c>
      <c r="K239" s="280" t="n">
        <v>44348</v>
      </c>
      <c r="L239" s="280" t="n">
        <v>44362</v>
      </c>
      <c r="M239" s="278" t="s">
        <v>3737</v>
      </c>
      <c r="N239" s="278" t="s">
        <v>236</v>
      </c>
      <c r="O239" s="279" t="s">
        <v>976</v>
      </c>
      <c r="P239" s="278" t="s">
        <v>2810</v>
      </c>
      <c r="Q239" s="278" t="s">
        <v>3738</v>
      </c>
      <c r="R239" s="278" t="s">
        <v>3739</v>
      </c>
      <c r="S239" s="278" t="s">
        <v>201</v>
      </c>
      <c r="T239" s="278" t="s">
        <v>2609</v>
      </c>
      <c r="U239" s="278" t="s">
        <v>976</v>
      </c>
      <c r="V239" s="278" t="s">
        <v>2813</v>
      </c>
      <c r="W239" s="278" t="s">
        <v>110</v>
      </c>
      <c r="X239" s="278" t="s">
        <v>2621</v>
      </c>
      <c r="Y239" s="278" t="s">
        <v>480</v>
      </c>
      <c r="Z239" s="279" t="n">
        <v>570</v>
      </c>
      <c r="AA239" s="279" t="n">
        <v>36</v>
      </c>
      <c r="AB239" s="279" t="n">
        <f aca="false">Z239*AA239</f>
        <v>20520</v>
      </c>
      <c r="AC239" s="279" t="s">
        <v>2665</v>
      </c>
      <c r="AD239" s="278" t="n">
        <v>6403911100</v>
      </c>
      <c r="AE239" s="279" t="n">
        <v>133.38</v>
      </c>
      <c r="AF239" s="279" t="n">
        <v>712.5</v>
      </c>
      <c r="AG239" s="279" t="n">
        <v>4273.176</v>
      </c>
      <c r="AH239" s="278" t="s">
        <v>2556</v>
      </c>
      <c r="AI239" s="282" t="n">
        <v>44401</v>
      </c>
      <c r="AJ239" s="282" t="n">
        <v>44415</v>
      </c>
      <c r="AK239" s="282" t="n">
        <v>44423</v>
      </c>
      <c r="AL239" s="282" t="n">
        <v>44433</v>
      </c>
      <c r="AM239" s="0" t="s">
        <v>2555</v>
      </c>
      <c r="AN239" s="0" t="s">
        <v>2557</v>
      </c>
    </row>
    <row r="240" customFormat="false" ht="58.15" hidden="true" customHeight="false" outlineLevel="0" collapsed="false">
      <c r="A240" s="277" t="n">
        <v>44263</v>
      </c>
      <c r="B240" s="278" t="n">
        <v>79520179</v>
      </c>
      <c r="C240" s="279" t="s">
        <v>3735</v>
      </c>
      <c r="D240" s="279" t="n">
        <v>1122558</v>
      </c>
      <c r="E240" s="279" t="s">
        <v>2600</v>
      </c>
      <c r="F240" s="279" t="s">
        <v>2601</v>
      </c>
      <c r="G240" s="279" t="n">
        <v>106</v>
      </c>
      <c r="H240" s="279" t="n">
        <v>39.5</v>
      </c>
      <c r="I240" s="279" t="n">
        <v>4187</v>
      </c>
      <c r="J240" s="279" t="s">
        <v>3736</v>
      </c>
      <c r="K240" s="280" t="n">
        <v>44348</v>
      </c>
      <c r="L240" s="280" t="n">
        <v>44362</v>
      </c>
      <c r="M240" s="278" t="s">
        <v>3737</v>
      </c>
      <c r="N240" s="278" t="s">
        <v>2604</v>
      </c>
      <c r="O240" s="279" t="s">
        <v>976</v>
      </c>
      <c r="P240" s="278" t="s">
        <v>2810</v>
      </c>
      <c r="Q240" s="278" t="s">
        <v>3740</v>
      </c>
      <c r="R240" s="278" t="s">
        <v>3741</v>
      </c>
      <c r="S240" s="278" t="s">
        <v>201</v>
      </c>
      <c r="T240" s="278" t="s">
        <v>2609</v>
      </c>
      <c r="U240" s="278" t="s">
        <v>976</v>
      </c>
      <c r="V240" s="278" t="s">
        <v>2813</v>
      </c>
      <c r="W240" s="278" t="s">
        <v>110</v>
      </c>
      <c r="X240" s="278" t="s">
        <v>2621</v>
      </c>
      <c r="Y240" s="278" t="s">
        <v>480</v>
      </c>
      <c r="Z240" s="279" t="n">
        <v>106</v>
      </c>
      <c r="AA240" s="279" t="n">
        <v>39.5</v>
      </c>
      <c r="AB240" s="279" t="n">
        <f aca="false">Z240*AA240</f>
        <v>4187</v>
      </c>
      <c r="AC240" s="279" t="s">
        <v>2665</v>
      </c>
      <c r="AD240" s="278" t="n">
        <v>6403911100</v>
      </c>
      <c r="AE240" s="279" t="n">
        <v>27.22</v>
      </c>
      <c r="AF240" s="279" t="n">
        <v>132.5</v>
      </c>
      <c r="AG240" s="279" t="n">
        <v>869.3431</v>
      </c>
      <c r="AH240" s="278" t="s">
        <v>2556</v>
      </c>
      <c r="AI240" s="282" t="n">
        <v>44401</v>
      </c>
      <c r="AJ240" s="282" t="n">
        <v>44415</v>
      </c>
      <c r="AK240" s="282" t="n">
        <v>44423</v>
      </c>
      <c r="AL240" s="282" t="n">
        <v>44433</v>
      </c>
      <c r="AM240" s="0" t="s">
        <v>2555</v>
      </c>
      <c r="AN240" s="0" t="s">
        <v>2557</v>
      </c>
    </row>
    <row r="241" customFormat="false" ht="58.15" hidden="true" customHeight="false" outlineLevel="0" collapsed="false">
      <c r="A241" s="283" t="n">
        <v>44263</v>
      </c>
      <c r="B241" s="284" t="n">
        <v>79520179</v>
      </c>
      <c r="C241" s="284" t="s">
        <v>3735</v>
      </c>
      <c r="D241" s="284" t="n">
        <v>1122558</v>
      </c>
      <c r="E241" s="284" t="s">
        <v>2600</v>
      </c>
      <c r="F241" s="284" t="s">
        <v>2623</v>
      </c>
      <c r="G241" s="284" t="n">
        <v>318</v>
      </c>
      <c r="H241" s="279" t="n">
        <v>36</v>
      </c>
      <c r="I241" s="279" t="n">
        <v>11448</v>
      </c>
      <c r="J241" s="284" t="s">
        <v>3736</v>
      </c>
      <c r="K241" s="285" t="n">
        <v>44348</v>
      </c>
      <c r="L241" s="285" t="n">
        <v>44362</v>
      </c>
      <c r="M241" s="284" t="s">
        <v>3737</v>
      </c>
      <c r="N241" s="284" t="s">
        <v>2624</v>
      </c>
      <c r="O241" s="279" t="s">
        <v>976</v>
      </c>
      <c r="P241" s="284" t="s">
        <v>2810</v>
      </c>
      <c r="Q241" s="284" t="s">
        <v>3742</v>
      </c>
      <c r="R241" s="284" t="s">
        <v>3743</v>
      </c>
      <c r="S241" s="284" t="s">
        <v>201</v>
      </c>
      <c r="T241" s="284" t="s">
        <v>2609</v>
      </c>
      <c r="U241" s="278" t="s">
        <v>976</v>
      </c>
      <c r="V241" s="278" t="s">
        <v>2813</v>
      </c>
      <c r="W241" s="284" t="s">
        <v>110</v>
      </c>
      <c r="X241" s="284" t="s">
        <v>2621</v>
      </c>
      <c r="Y241" s="284" t="s">
        <v>480</v>
      </c>
      <c r="Z241" s="284" t="n">
        <v>318</v>
      </c>
      <c r="AA241" s="284" t="n">
        <v>36</v>
      </c>
      <c r="AB241" s="279" t="n">
        <f aca="false">Z241*AA241</f>
        <v>11448</v>
      </c>
      <c r="AC241" s="284" t="s">
        <v>1562</v>
      </c>
      <c r="AD241" s="284" t="n">
        <v>6403911100</v>
      </c>
      <c r="AE241" s="284" t="n">
        <v>74.41</v>
      </c>
      <c r="AF241" s="284" t="n">
        <v>397.5</v>
      </c>
      <c r="AG241" s="284" t="n">
        <v>2383.9824</v>
      </c>
      <c r="AH241" s="278" t="s">
        <v>2556</v>
      </c>
      <c r="AI241" s="282" t="n">
        <v>44401</v>
      </c>
      <c r="AJ241" s="282" t="n">
        <v>44415</v>
      </c>
      <c r="AK241" s="282" t="n">
        <v>44423</v>
      </c>
      <c r="AL241" s="282" t="n">
        <v>44433</v>
      </c>
      <c r="AM241" s="0" t="s">
        <v>2555</v>
      </c>
      <c r="AN241" s="0" t="s">
        <v>2557</v>
      </c>
    </row>
    <row r="242" customFormat="false" ht="58.15" hidden="true" customHeight="false" outlineLevel="0" collapsed="false">
      <c r="A242" s="277" t="n">
        <v>44263</v>
      </c>
      <c r="B242" s="278" t="n">
        <v>79520179</v>
      </c>
      <c r="C242" s="279" t="s">
        <v>3735</v>
      </c>
      <c r="D242" s="279" t="n">
        <v>1122558</v>
      </c>
      <c r="E242" s="279" t="s">
        <v>2600</v>
      </c>
      <c r="F242" s="279" t="s">
        <v>962</v>
      </c>
      <c r="G242" s="279" t="n">
        <v>291</v>
      </c>
      <c r="H242" s="279" t="n">
        <v>36</v>
      </c>
      <c r="I242" s="279" t="n">
        <v>10476</v>
      </c>
      <c r="J242" s="279" t="s">
        <v>3736</v>
      </c>
      <c r="K242" s="280" t="n">
        <v>44348</v>
      </c>
      <c r="L242" s="280" t="n">
        <v>44362</v>
      </c>
      <c r="M242" s="278" t="s">
        <v>3737</v>
      </c>
      <c r="N242" s="278" t="s">
        <v>2630</v>
      </c>
      <c r="O242" s="279" t="s">
        <v>976</v>
      </c>
      <c r="P242" s="278" t="s">
        <v>2810</v>
      </c>
      <c r="Q242" s="278" t="s">
        <v>3744</v>
      </c>
      <c r="R242" s="278" t="s">
        <v>3745</v>
      </c>
      <c r="S242" s="278" t="s">
        <v>201</v>
      </c>
      <c r="T242" s="278" t="s">
        <v>2609</v>
      </c>
      <c r="U242" s="278" t="s">
        <v>976</v>
      </c>
      <c r="V242" s="278" t="s">
        <v>2813</v>
      </c>
      <c r="W242" s="278" t="s">
        <v>110</v>
      </c>
      <c r="X242" s="278" t="s">
        <v>2621</v>
      </c>
      <c r="Y242" s="278" t="s">
        <v>480</v>
      </c>
      <c r="Z242" s="279" t="n">
        <v>291</v>
      </c>
      <c r="AA242" s="279" t="n">
        <v>36</v>
      </c>
      <c r="AB242" s="279" t="n">
        <f aca="false">Z242*AA242</f>
        <v>10476</v>
      </c>
      <c r="AC242" s="279" t="s">
        <v>2665</v>
      </c>
      <c r="AD242" s="278" t="n">
        <v>6403911100</v>
      </c>
      <c r="AE242" s="279" t="n">
        <v>68.09</v>
      </c>
      <c r="AF242" s="279" t="n">
        <v>363.75</v>
      </c>
      <c r="AG242" s="279" t="n">
        <v>2181.5688</v>
      </c>
      <c r="AH242" s="278" t="s">
        <v>2556</v>
      </c>
      <c r="AI242" s="282" t="n">
        <v>44401</v>
      </c>
      <c r="AJ242" s="282" t="n">
        <v>44415</v>
      </c>
      <c r="AK242" s="282" t="n">
        <v>44423</v>
      </c>
      <c r="AL242" s="282" t="n">
        <v>44433</v>
      </c>
      <c r="AM242" s="0" t="s">
        <v>2555</v>
      </c>
      <c r="AN242" s="0" t="s">
        <v>2557</v>
      </c>
    </row>
    <row r="243" customFormat="false" ht="46.9" hidden="true" customHeight="false" outlineLevel="0" collapsed="false">
      <c r="A243" s="277" t="n">
        <v>44263</v>
      </c>
      <c r="B243" s="278" t="n">
        <v>79520179</v>
      </c>
      <c r="C243" s="279" t="s">
        <v>3746</v>
      </c>
      <c r="D243" s="279" t="n">
        <v>1122671</v>
      </c>
      <c r="E243" s="279" t="s">
        <v>2600</v>
      </c>
      <c r="F243" s="279" t="s">
        <v>2251</v>
      </c>
      <c r="G243" s="279" t="n">
        <v>159</v>
      </c>
      <c r="H243" s="279" t="n">
        <v>36</v>
      </c>
      <c r="I243" s="279" t="n">
        <v>5724</v>
      </c>
      <c r="J243" s="279" t="s">
        <v>3747</v>
      </c>
      <c r="K243" s="280" t="n">
        <v>44348</v>
      </c>
      <c r="L243" s="280" t="n">
        <v>44362</v>
      </c>
      <c r="M243" s="278" t="s">
        <v>3748</v>
      </c>
      <c r="N243" s="278" t="s">
        <v>236</v>
      </c>
      <c r="O243" s="279" t="s">
        <v>2605</v>
      </c>
      <c r="P243" s="278" t="s">
        <v>2606</v>
      </c>
      <c r="Q243" s="278" t="s">
        <v>3749</v>
      </c>
      <c r="R243" s="278" t="s">
        <v>3750</v>
      </c>
      <c r="S243" s="278" t="s">
        <v>201</v>
      </c>
      <c r="T243" s="278" t="s">
        <v>2609</v>
      </c>
      <c r="U243" s="278" t="s">
        <v>90</v>
      </c>
      <c r="V243" s="278" t="s">
        <v>2610</v>
      </c>
      <c r="W243" s="278" t="s">
        <v>110</v>
      </c>
      <c r="X243" s="278" t="s">
        <v>118</v>
      </c>
      <c r="Y243" s="278" t="s">
        <v>480</v>
      </c>
      <c r="Z243" s="279" t="n">
        <v>159</v>
      </c>
      <c r="AA243" s="279" t="n">
        <v>36</v>
      </c>
      <c r="AB243" s="279" t="n">
        <f aca="false">Z243*AA243</f>
        <v>5724</v>
      </c>
      <c r="AC243" s="279" t="s">
        <v>2665</v>
      </c>
      <c r="AD243" s="278" t="n">
        <v>6403911100</v>
      </c>
      <c r="AE243" s="279" t="n">
        <v>37.21</v>
      </c>
      <c r="AF243" s="279" t="n">
        <v>198.75</v>
      </c>
      <c r="AG243" s="279" t="n">
        <v>1191.9912</v>
      </c>
      <c r="AH243" s="278" t="s">
        <v>2563</v>
      </c>
      <c r="AI243" s="282" t="n">
        <v>44368</v>
      </c>
      <c r="AJ243" s="282" t="n">
        <v>44408</v>
      </c>
      <c r="AK243" s="282" t="n">
        <v>44438</v>
      </c>
      <c r="AL243" s="282" t="n">
        <v>44409</v>
      </c>
      <c r="AM243" s="0" t="s">
        <v>2541</v>
      </c>
      <c r="AN243" s="0" t="s">
        <v>2544</v>
      </c>
    </row>
    <row r="244" customFormat="false" ht="46.9" hidden="true" customHeight="false" outlineLevel="0" collapsed="false">
      <c r="A244" s="277" t="n">
        <v>44263</v>
      </c>
      <c r="B244" s="278" t="n">
        <v>79520179</v>
      </c>
      <c r="C244" s="279" t="s">
        <v>3746</v>
      </c>
      <c r="D244" s="279" t="n">
        <v>1122671</v>
      </c>
      <c r="E244" s="279" t="s">
        <v>2600</v>
      </c>
      <c r="F244" s="279" t="s">
        <v>2623</v>
      </c>
      <c r="G244" s="279" t="n">
        <v>131</v>
      </c>
      <c r="H244" s="279" t="n">
        <v>39.5</v>
      </c>
      <c r="I244" s="279" t="n">
        <v>5174.5</v>
      </c>
      <c r="J244" s="279" t="s">
        <v>3747</v>
      </c>
      <c r="K244" s="280" t="n">
        <v>44348</v>
      </c>
      <c r="L244" s="280" t="n">
        <v>44362</v>
      </c>
      <c r="M244" s="278" t="s">
        <v>3748</v>
      </c>
      <c r="N244" s="278" t="s">
        <v>2624</v>
      </c>
      <c r="O244" s="279" t="s">
        <v>2605</v>
      </c>
      <c r="P244" s="278" t="s">
        <v>2606</v>
      </c>
      <c r="Q244" s="278" t="s">
        <v>3751</v>
      </c>
      <c r="R244" s="278" t="s">
        <v>3752</v>
      </c>
      <c r="S244" s="278" t="s">
        <v>201</v>
      </c>
      <c r="T244" s="278" t="s">
        <v>2609</v>
      </c>
      <c r="U244" s="278" t="s">
        <v>90</v>
      </c>
      <c r="V244" s="278" t="s">
        <v>2610</v>
      </c>
      <c r="W244" s="278" t="s">
        <v>110</v>
      </c>
      <c r="X244" s="278" t="s">
        <v>118</v>
      </c>
      <c r="Y244" s="278" t="s">
        <v>480</v>
      </c>
      <c r="Z244" s="279" t="n">
        <v>131</v>
      </c>
      <c r="AA244" s="279" t="n">
        <v>39.5</v>
      </c>
      <c r="AB244" s="279" t="n">
        <f aca="false">Z244*AA244</f>
        <v>5174.5</v>
      </c>
      <c r="AC244" s="279" t="s">
        <v>2665</v>
      </c>
      <c r="AD244" s="278" t="n">
        <v>6403911100</v>
      </c>
      <c r="AE244" s="279" t="n">
        <v>33.63</v>
      </c>
      <c r="AF244" s="279" t="n">
        <v>163.75</v>
      </c>
      <c r="AG244" s="279" t="n">
        <v>1074.3769</v>
      </c>
      <c r="AH244" s="278" t="s">
        <v>2563</v>
      </c>
      <c r="AI244" s="282" t="n">
        <v>44368</v>
      </c>
      <c r="AJ244" s="282" t="n">
        <v>44408</v>
      </c>
      <c r="AK244" s="282" t="n">
        <v>44438</v>
      </c>
      <c r="AL244" s="282" t="n">
        <v>44409</v>
      </c>
      <c r="AM244" s="0" t="s">
        <v>2541</v>
      </c>
      <c r="AN244" s="0" t="s">
        <v>2544</v>
      </c>
    </row>
    <row r="245" customFormat="false" ht="46.9" hidden="true" customHeight="false" outlineLevel="0" collapsed="false">
      <c r="A245" s="277" t="n">
        <v>44263</v>
      </c>
      <c r="B245" s="278" t="n">
        <v>79520179</v>
      </c>
      <c r="C245" s="279" t="s">
        <v>3753</v>
      </c>
      <c r="D245" s="279" t="n">
        <v>1122672</v>
      </c>
      <c r="E245" s="279" t="s">
        <v>2600</v>
      </c>
      <c r="F245" s="279" t="s">
        <v>2251</v>
      </c>
      <c r="G245" s="279" t="n">
        <v>72</v>
      </c>
      <c r="H245" s="279" t="n">
        <v>45.5</v>
      </c>
      <c r="I245" s="279" t="n">
        <v>3276</v>
      </c>
      <c r="J245" s="279" t="s">
        <v>3754</v>
      </c>
      <c r="K245" s="280" t="n">
        <v>44348</v>
      </c>
      <c r="L245" s="280" t="n">
        <v>44362</v>
      </c>
      <c r="M245" s="278" t="s">
        <v>3755</v>
      </c>
      <c r="N245" s="278" t="s">
        <v>236</v>
      </c>
      <c r="O245" s="279" t="s">
        <v>2605</v>
      </c>
      <c r="P245" s="278" t="s">
        <v>2606</v>
      </c>
      <c r="Q245" s="278" t="s">
        <v>3756</v>
      </c>
      <c r="R245" s="278" t="s">
        <v>3757</v>
      </c>
      <c r="S245" s="278" t="s">
        <v>201</v>
      </c>
      <c r="T245" s="278" t="s">
        <v>2609</v>
      </c>
      <c r="U245" s="278" t="s">
        <v>90</v>
      </c>
      <c r="V245" s="278" t="s">
        <v>2610</v>
      </c>
      <c r="W245" s="278" t="s">
        <v>110</v>
      </c>
      <c r="X245" s="278" t="s">
        <v>118</v>
      </c>
      <c r="Y245" s="278" t="s">
        <v>480</v>
      </c>
      <c r="Z245" s="279" t="n">
        <v>72</v>
      </c>
      <c r="AA245" s="279" t="n">
        <v>45.5</v>
      </c>
      <c r="AB245" s="279" t="n">
        <f aca="false">Z245*AA245</f>
        <v>3276</v>
      </c>
      <c r="AC245" s="279" t="s">
        <v>2665</v>
      </c>
      <c r="AD245" s="278" t="n">
        <v>6403911100</v>
      </c>
      <c r="AE245" s="279" t="n">
        <v>21.29</v>
      </c>
      <c r="AF245" s="279" t="n">
        <v>90</v>
      </c>
      <c r="AG245" s="279" t="n">
        <v>677.4588</v>
      </c>
      <c r="AH245" s="278" t="s">
        <v>2563</v>
      </c>
      <c r="AI245" s="282" t="n">
        <v>44368</v>
      </c>
      <c r="AJ245" s="282" t="n">
        <v>44408</v>
      </c>
      <c r="AK245" s="282" t="n">
        <v>44438</v>
      </c>
      <c r="AL245" s="282" t="n">
        <v>44409</v>
      </c>
      <c r="AM245" s="0" t="s">
        <v>2541</v>
      </c>
      <c r="AN245" s="0" t="s">
        <v>2544</v>
      </c>
    </row>
    <row r="246" customFormat="false" ht="46.9" hidden="true" customHeight="false" outlineLevel="0" collapsed="false">
      <c r="A246" s="277" t="n">
        <v>44263</v>
      </c>
      <c r="B246" s="278" t="n">
        <v>79520179</v>
      </c>
      <c r="C246" s="279" t="s">
        <v>3753</v>
      </c>
      <c r="D246" s="279" t="n">
        <v>1122672</v>
      </c>
      <c r="E246" s="279" t="s">
        <v>2600</v>
      </c>
      <c r="F246" s="279" t="s">
        <v>2623</v>
      </c>
      <c r="G246" s="279" t="n">
        <v>72</v>
      </c>
      <c r="H246" s="279" t="n">
        <v>45.5</v>
      </c>
      <c r="I246" s="279" t="n">
        <v>3276</v>
      </c>
      <c r="J246" s="279" t="s">
        <v>3754</v>
      </c>
      <c r="K246" s="280" t="n">
        <v>44348</v>
      </c>
      <c r="L246" s="280" t="n">
        <v>44362</v>
      </c>
      <c r="M246" s="278" t="s">
        <v>3755</v>
      </c>
      <c r="N246" s="278" t="s">
        <v>2624</v>
      </c>
      <c r="O246" s="279" t="s">
        <v>2605</v>
      </c>
      <c r="P246" s="278" t="s">
        <v>2606</v>
      </c>
      <c r="Q246" s="278" t="s">
        <v>3758</v>
      </c>
      <c r="R246" s="278" t="s">
        <v>3759</v>
      </c>
      <c r="S246" s="278" t="s">
        <v>201</v>
      </c>
      <c r="T246" s="278" t="s">
        <v>2609</v>
      </c>
      <c r="U246" s="278" t="s">
        <v>90</v>
      </c>
      <c r="V246" s="278" t="s">
        <v>2610</v>
      </c>
      <c r="W246" s="278" t="s">
        <v>110</v>
      </c>
      <c r="X246" s="278" t="s">
        <v>118</v>
      </c>
      <c r="Y246" s="278" t="s">
        <v>480</v>
      </c>
      <c r="Z246" s="279" t="n">
        <v>72</v>
      </c>
      <c r="AA246" s="279" t="n">
        <v>45.5</v>
      </c>
      <c r="AB246" s="279" t="n">
        <f aca="false">Z246*AA246</f>
        <v>3276</v>
      </c>
      <c r="AC246" s="279" t="s">
        <v>2665</v>
      </c>
      <c r="AD246" s="278" t="n">
        <v>6403911100</v>
      </c>
      <c r="AE246" s="279" t="n">
        <v>21.29</v>
      </c>
      <c r="AF246" s="279" t="n">
        <v>90</v>
      </c>
      <c r="AG246" s="279" t="n">
        <v>677.4588</v>
      </c>
      <c r="AH246" s="278" t="s">
        <v>2563</v>
      </c>
      <c r="AI246" s="282" t="n">
        <v>44368</v>
      </c>
      <c r="AJ246" s="282" t="n">
        <v>44408</v>
      </c>
      <c r="AK246" s="282" t="n">
        <v>44438</v>
      </c>
      <c r="AL246" s="282" t="n">
        <v>44409</v>
      </c>
      <c r="AM246" s="0" t="s">
        <v>2541</v>
      </c>
      <c r="AN246" s="0" t="s">
        <v>2544</v>
      </c>
    </row>
    <row r="247" customFormat="false" ht="144" hidden="true" customHeight="false" outlineLevel="0" collapsed="false">
      <c r="A247" s="277" t="n">
        <v>44263</v>
      </c>
      <c r="B247" s="278" t="n">
        <v>79520179</v>
      </c>
      <c r="C247" s="279" t="s">
        <v>3760</v>
      </c>
      <c r="D247" s="279" t="n">
        <v>1122677</v>
      </c>
      <c r="E247" s="279" t="s">
        <v>2600</v>
      </c>
      <c r="F247" s="279" t="s">
        <v>2623</v>
      </c>
      <c r="G247" s="279" t="n">
        <v>837</v>
      </c>
      <c r="H247" s="279" t="n">
        <v>42</v>
      </c>
      <c r="I247" s="279" t="n">
        <v>35154</v>
      </c>
      <c r="J247" s="279" t="s">
        <v>3761</v>
      </c>
      <c r="K247" s="280" t="n">
        <v>44348</v>
      </c>
      <c r="L247" s="280" t="n">
        <v>44362</v>
      </c>
      <c r="M247" s="278" t="s">
        <v>3633</v>
      </c>
      <c r="N247" s="278" t="s">
        <v>2624</v>
      </c>
      <c r="O247" s="279" t="s">
        <v>2605</v>
      </c>
      <c r="P247" s="278" t="s">
        <v>2792</v>
      </c>
      <c r="Q247" s="278" t="s">
        <v>3762</v>
      </c>
      <c r="R247" s="278" t="s">
        <v>3763</v>
      </c>
      <c r="S247" s="278" t="s">
        <v>201</v>
      </c>
      <c r="T247" s="278" t="s">
        <v>2644</v>
      </c>
      <c r="U247" s="278" t="s">
        <v>90</v>
      </c>
      <c r="V247" s="278" t="s">
        <v>2796</v>
      </c>
      <c r="W247" s="278" t="s">
        <v>3764</v>
      </c>
      <c r="X247" s="278" t="s">
        <v>2621</v>
      </c>
      <c r="Y247" s="278" t="s">
        <v>480</v>
      </c>
      <c r="Z247" s="279" t="n">
        <v>837</v>
      </c>
      <c r="AA247" s="279" t="n">
        <v>42</v>
      </c>
      <c r="AB247" s="279" t="n">
        <f aca="false">Z247*AA247</f>
        <v>35154</v>
      </c>
      <c r="AC247" s="279" t="s">
        <v>1562</v>
      </c>
      <c r="AD247" s="278" t="n">
        <v>6403999100</v>
      </c>
      <c r="AE247" s="279" t="n">
        <v>228.5</v>
      </c>
      <c r="AF247" s="279" t="n">
        <v>1046.25</v>
      </c>
      <c r="AG247" s="279" t="n">
        <v>7285.7502</v>
      </c>
      <c r="AH247" s="278" t="s">
        <v>2561</v>
      </c>
      <c r="AI247" s="282" t="n">
        <v>44368</v>
      </c>
      <c r="AJ247" s="282" t="n">
        <v>44419</v>
      </c>
      <c r="AK247" s="282" t="n">
        <v>44438</v>
      </c>
      <c r="AL247" s="282" t="n">
        <v>44432</v>
      </c>
      <c r="AM247" s="0" t="s">
        <v>2541</v>
      </c>
      <c r="AN247" s="0" t="s">
        <v>2544</v>
      </c>
    </row>
    <row r="248" customFormat="false" ht="46.9" hidden="true" customHeight="false" outlineLevel="0" collapsed="false">
      <c r="A248" s="277" t="n">
        <v>44263</v>
      </c>
      <c r="B248" s="278" t="n">
        <v>79520179</v>
      </c>
      <c r="C248" s="279" t="s">
        <v>3765</v>
      </c>
      <c r="D248" s="279" t="n">
        <v>1123600</v>
      </c>
      <c r="E248" s="279" t="s">
        <v>2600</v>
      </c>
      <c r="F248" s="279" t="s">
        <v>3309</v>
      </c>
      <c r="G248" s="279" t="n">
        <v>105</v>
      </c>
      <c r="H248" s="279" t="n">
        <v>44.5</v>
      </c>
      <c r="I248" s="279" t="n">
        <v>4672.5</v>
      </c>
      <c r="J248" s="279" t="s">
        <v>3766</v>
      </c>
      <c r="K248" s="280" t="n">
        <v>44348</v>
      </c>
      <c r="L248" s="280" t="n">
        <v>44362</v>
      </c>
      <c r="M248" s="278" t="s">
        <v>3767</v>
      </c>
      <c r="N248" s="278" t="s">
        <v>3312</v>
      </c>
      <c r="O248" s="279" t="s">
        <v>2605</v>
      </c>
      <c r="P248" s="278" t="s">
        <v>2606</v>
      </c>
      <c r="Q248" s="278" t="s">
        <v>3768</v>
      </c>
      <c r="R248" s="278" t="s">
        <v>3769</v>
      </c>
      <c r="S248" s="278" t="s">
        <v>201</v>
      </c>
      <c r="T248" s="278" t="s">
        <v>2644</v>
      </c>
      <c r="U248" s="278" t="s">
        <v>90</v>
      </c>
      <c r="V248" s="278" t="s">
        <v>2610</v>
      </c>
      <c r="W248" s="278" t="s">
        <v>110</v>
      </c>
      <c r="X248" s="278" t="s">
        <v>118</v>
      </c>
      <c r="Y248" s="278" t="s">
        <v>89</v>
      </c>
      <c r="Z248" s="279" t="n">
        <v>105</v>
      </c>
      <c r="AA248" s="279" t="n">
        <v>44.5</v>
      </c>
      <c r="AB248" s="279" t="n">
        <f aca="false">Z248*AA248</f>
        <v>4672.5</v>
      </c>
      <c r="AC248" s="279" t="s">
        <v>1562</v>
      </c>
      <c r="AD248" s="278" t="n">
        <v>6403999100</v>
      </c>
      <c r="AE248" s="279" t="n">
        <v>30.37</v>
      </c>
      <c r="AF248" s="279" t="n">
        <v>131.25</v>
      </c>
      <c r="AG248" s="279" t="n">
        <v>966.82425</v>
      </c>
      <c r="AH248" s="278" t="s">
        <v>2563</v>
      </c>
      <c r="AI248" s="282" t="n">
        <v>44368</v>
      </c>
      <c r="AJ248" s="282" t="n">
        <v>44408</v>
      </c>
      <c r="AK248" s="282" t="n">
        <v>44438</v>
      </c>
      <c r="AL248" s="282" t="n">
        <v>44409</v>
      </c>
      <c r="AM248" s="0" t="s">
        <v>2541</v>
      </c>
      <c r="AN248" s="0" t="s">
        <v>2544</v>
      </c>
    </row>
    <row r="249" customFormat="false" ht="58.15" hidden="true" customHeight="false" outlineLevel="0" collapsed="false">
      <c r="A249" s="277" t="n">
        <v>44263</v>
      </c>
      <c r="B249" s="278" t="n">
        <v>79520179</v>
      </c>
      <c r="C249" s="279" t="s">
        <v>3770</v>
      </c>
      <c r="D249" s="279" t="s">
        <v>3771</v>
      </c>
      <c r="E249" s="279" t="s">
        <v>2600</v>
      </c>
      <c r="F249" s="279" t="s">
        <v>2251</v>
      </c>
      <c r="G249" s="279" t="n">
        <v>200</v>
      </c>
      <c r="H249" s="279" t="n">
        <v>37</v>
      </c>
      <c r="I249" s="279" t="n">
        <v>7400</v>
      </c>
      <c r="J249" s="279" t="s">
        <v>3772</v>
      </c>
      <c r="K249" s="280" t="n">
        <v>44348</v>
      </c>
      <c r="L249" s="280" t="n">
        <v>44362</v>
      </c>
      <c r="M249" s="278" t="s">
        <v>3773</v>
      </c>
      <c r="N249" s="278" t="s">
        <v>236</v>
      </c>
      <c r="O249" s="279" t="s">
        <v>2605</v>
      </c>
      <c r="P249" s="278" t="s">
        <v>2606</v>
      </c>
      <c r="Q249" s="278" t="s">
        <v>3774</v>
      </c>
      <c r="R249" s="278" t="s">
        <v>3775</v>
      </c>
      <c r="S249" s="278" t="s">
        <v>133</v>
      </c>
      <c r="T249" s="278" t="s">
        <v>2609</v>
      </c>
      <c r="U249" s="278" t="s">
        <v>90</v>
      </c>
      <c r="V249" s="278" t="s">
        <v>2610</v>
      </c>
      <c r="W249" s="278" t="s">
        <v>110</v>
      </c>
      <c r="X249" s="278" t="s">
        <v>2664</v>
      </c>
      <c r="Y249" s="278" t="s">
        <v>480</v>
      </c>
      <c r="Z249" s="279" t="n">
        <v>200</v>
      </c>
      <c r="AA249" s="279" t="n">
        <v>37</v>
      </c>
      <c r="AB249" s="279" t="n">
        <f aca="false">Z249*AA249</f>
        <v>7400</v>
      </c>
      <c r="AC249" s="279" t="s">
        <v>2622</v>
      </c>
      <c r="AD249" s="278" t="n">
        <v>6403911100</v>
      </c>
      <c r="AE249" s="279" t="n">
        <v>48.1</v>
      </c>
      <c r="AF249" s="279" t="n">
        <v>250</v>
      </c>
      <c r="AG249" s="279" t="n">
        <v>769.81</v>
      </c>
      <c r="AH249" s="278" t="s">
        <v>2563</v>
      </c>
      <c r="AI249" s="282" t="n">
        <v>44368</v>
      </c>
      <c r="AJ249" s="282" t="n">
        <v>44426</v>
      </c>
      <c r="AK249" s="282" t="n">
        <v>44438</v>
      </c>
      <c r="AL249" s="282" t="n">
        <v>44409</v>
      </c>
      <c r="AM249" s="0" t="s">
        <v>2541</v>
      </c>
      <c r="AN249" s="0" t="s">
        <v>2544</v>
      </c>
    </row>
    <row r="250" customFormat="false" ht="84" hidden="true" customHeight="false" outlineLevel="0" collapsed="false">
      <c r="A250" s="277" t="n">
        <v>44263</v>
      </c>
      <c r="B250" s="278" t="n">
        <v>79520179</v>
      </c>
      <c r="C250" s="279" t="s">
        <v>3776</v>
      </c>
      <c r="D250" s="279" t="n">
        <v>1123660</v>
      </c>
      <c r="E250" s="279" t="s">
        <v>2600</v>
      </c>
      <c r="F250" s="279" t="s">
        <v>2251</v>
      </c>
      <c r="G250" s="279" t="n">
        <v>394</v>
      </c>
      <c r="H250" s="279" t="n">
        <v>33</v>
      </c>
      <c r="I250" s="279" t="n">
        <v>13002</v>
      </c>
      <c r="J250" s="279" t="s">
        <v>3777</v>
      </c>
      <c r="K250" s="280" t="n">
        <v>44348</v>
      </c>
      <c r="L250" s="280" t="n">
        <v>44362</v>
      </c>
      <c r="M250" s="278" t="s">
        <v>3778</v>
      </c>
      <c r="N250" s="278" t="s">
        <v>236</v>
      </c>
      <c r="O250" s="279" t="s">
        <v>2605</v>
      </c>
      <c r="P250" s="278" t="s">
        <v>2776</v>
      </c>
      <c r="Q250" s="278" t="s">
        <v>3779</v>
      </c>
      <c r="R250" s="278" t="s">
        <v>3780</v>
      </c>
      <c r="S250" s="278" t="s">
        <v>975</v>
      </c>
      <c r="T250" s="278" t="s">
        <v>2779</v>
      </c>
      <c r="U250" s="278" t="s">
        <v>90</v>
      </c>
      <c r="V250" s="278" t="s">
        <v>2780</v>
      </c>
      <c r="W250" s="278" t="s">
        <v>110</v>
      </c>
      <c r="X250" s="278" t="s">
        <v>110</v>
      </c>
      <c r="Y250" s="278" t="s">
        <v>110</v>
      </c>
      <c r="Z250" s="279" t="n">
        <v>394</v>
      </c>
      <c r="AA250" s="279" t="n">
        <v>33</v>
      </c>
      <c r="AB250" s="279" t="n">
        <f aca="false">Z250*AA250</f>
        <v>13002</v>
      </c>
      <c r="AC250" s="279" t="s">
        <v>576</v>
      </c>
      <c r="AD250" s="278" t="n">
        <v>6403595000</v>
      </c>
      <c r="AE250" s="279" t="n">
        <v>84.51</v>
      </c>
      <c r="AF250" s="279" t="n">
        <v>394</v>
      </c>
      <c r="AG250" s="279" t="n">
        <v>2696.1026</v>
      </c>
      <c r="AH250" s="278" t="s">
        <v>2560</v>
      </c>
      <c r="AI250" s="282" t="n">
        <v>44360</v>
      </c>
      <c r="AJ250" s="282" t="n">
        <v>44424</v>
      </c>
      <c r="AK250" s="282" t="n">
        <v>44430</v>
      </c>
      <c r="AL250" s="282" t="n">
        <v>44444</v>
      </c>
      <c r="AM250" s="0" t="s">
        <v>2541</v>
      </c>
      <c r="AN250" s="0" t="s">
        <v>2544</v>
      </c>
    </row>
    <row r="251" customFormat="false" ht="84" hidden="true" customHeight="false" outlineLevel="0" collapsed="false">
      <c r="A251" s="277" t="n">
        <v>44263</v>
      </c>
      <c r="B251" s="278" t="n">
        <v>79520179</v>
      </c>
      <c r="C251" s="279" t="s">
        <v>3776</v>
      </c>
      <c r="D251" s="279" t="n">
        <v>1123660</v>
      </c>
      <c r="E251" s="279" t="s">
        <v>2600</v>
      </c>
      <c r="F251" s="279" t="s">
        <v>2623</v>
      </c>
      <c r="G251" s="279" t="n">
        <v>104</v>
      </c>
      <c r="H251" s="279" t="n">
        <v>33</v>
      </c>
      <c r="I251" s="279" t="n">
        <v>3432</v>
      </c>
      <c r="J251" s="279" t="s">
        <v>3777</v>
      </c>
      <c r="K251" s="280" t="n">
        <v>44348</v>
      </c>
      <c r="L251" s="280" t="n">
        <v>44362</v>
      </c>
      <c r="M251" s="278" t="s">
        <v>3778</v>
      </c>
      <c r="N251" s="278" t="s">
        <v>2624</v>
      </c>
      <c r="O251" s="279" t="s">
        <v>2605</v>
      </c>
      <c r="P251" s="278" t="s">
        <v>2776</v>
      </c>
      <c r="Q251" s="278" t="s">
        <v>3781</v>
      </c>
      <c r="R251" s="278" t="s">
        <v>3782</v>
      </c>
      <c r="S251" s="278" t="s">
        <v>975</v>
      </c>
      <c r="T251" s="278" t="s">
        <v>2779</v>
      </c>
      <c r="U251" s="278" t="s">
        <v>90</v>
      </c>
      <c r="V251" s="278" t="s">
        <v>2780</v>
      </c>
      <c r="W251" s="278" t="s">
        <v>110</v>
      </c>
      <c r="X251" s="278" t="s">
        <v>110</v>
      </c>
      <c r="Y251" s="278" t="s">
        <v>110</v>
      </c>
      <c r="Z251" s="279" t="n">
        <v>104</v>
      </c>
      <c r="AA251" s="279" t="n">
        <v>33</v>
      </c>
      <c r="AB251" s="279" t="n">
        <f aca="false">Z251*AA251</f>
        <v>3432</v>
      </c>
      <c r="AC251" s="279" t="s">
        <v>576</v>
      </c>
      <c r="AD251" s="278" t="n">
        <v>6403595000</v>
      </c>
      <c r="AE251" s="279" t="n">
        <v>22.31</v>
      </c>
      <c r="AF251" s="279" t="n">
        <v>104</v>
      </c>
      <c r="AG251" s="279" t="n">
        <v>711.6616</v>
      </c>
      <c r="AH251" s="278" t="s">
        <v>2560</v>
      </c>
      <c r="AI251" s="282" t="n">
        <v>44360</v>
      </c>
      <c r="AJ251" s="282" t="n">
        <v>44424</v>
      </c>
      <c r="AK251" s="282" t="n">
        <v>44430</v>
      </c>
      <c r="AL251" s="282" t="n">
        <v>44444</v>
      </c>
      <c r="AM251" s="0" t="s">
        <v>2541</v>
      </c>
      <c r="AN251" s="0" t="s">
        <v>2544</v>
      </c>
    </row>
    <row r="252" customFormat="false" ht="58.15" hidden="true" customHeight="false" outlineLevel="0" collapsed="false">
      <c r="A252" s="277" t="n">
        <v>44263</v>
      </c>
      <c r="B252" s="278" t="n">
        <v>79520179</v>
      </c>
      <c r="C252" s="279" t="s">
        <v>3783</v>
      </c>
      <c r="D252" s="279" t="n">
        <v>1123850</v>
      </c>
      <c r="E252" s="279" t="s">
        <v>2600</v>
      </c>
      <c r="F252" s="279" t="s">
        <v>2251</v>
      </c>
      <c r="G252" s="279" t="n">
        <v>144</v>
      </c>
      <c r="H252" s="279" t="n">
        <v>38</v>
      </c>
      <c r="I252" s="279" t="n">
        <v>5472</v>
      </c>
      <c r="J252" s="279" t="s">
        <v>3784</v>
      </c>
      <c r="K252" s="280" t="n">
        <v>44348</v>
      </c>
      <c r="L252" s="280" t="n">
        <v>44362</v>
      </c>
      <c r="M252" s="278" t="s">
        <v>3785</v>
      </c>
      <c r="N252" s="278" t="s">
        <v>236</v>
      </c>
      <c r="O252" s="279" t="s">
        <v>2605</v>
      </c>
      <c r="P252" s="278" t="s">
        <v>2903</v>
      </c>
      <c r="Q252" s="278" t="s">
        <v>3786</v>
      </c>
      <c r="R252" s="278" t="s">
        <v>3787</v>
      </c>
      <c r="S252" s="278" t="s">
        <v>201</v>
      </c>
      <c r="T252" s="278" t="s">
        <v>2609</v>
      </c>
      <c r="U252" s="278" t="s">
        <v>90</v>
      </c>
      <c r="V252" s="278" t="s">
        <v>2906</v>
      </c>
      <c r="W252" s="278" t="s">
        <v>110</v>
      </c>
      <c r="X252" s="278" t="s">
        <v>2621</v>
      </c>
      <c r="Y252" s="278" t="s">
        <v>480</v>
      </c>
      <c r="Z252" s="279" t="n">
        <v>144</v>
      </c>
      <c r="AA252" s="279" t="n">
        <v>38</v>
      </c>
      <c r="AB252" s="279" t="n">
        <f aca="false">Z252*AA252</f>
        <v>5472</v>
      </c>
      <c r="AC252" s="279" t="s">
        <v>2665</v>
      </c>
      <c r="AD252" s="278" t="n">
        <v>6403911100</v>
      </c>
      <c r="AE252" s="279" t="n">
        <v>35.57</v>
      </c>
      <c r="AF252" s="279" t="n">
        <v>180</v>
      </c>
      <c r="AG252" s="279" t="n">
        <v>1137.5136</v>
      </c>
      <c r="AH252" s="278" t="s">
        <v>2558</v>
      </c>
      <c r="AI252" s="282" t="n">
        <v>44373</v>
      </c>
      <c r="AJ252" s="282" t="n">
        <v>44410</v>
      </c>
      <c r="AK252" s="282" t="n">
        <v>44421</v>
      </c>
      <c r="AL252" s="282" t="n">
        <v>44423</v>
      </c>
      <c r="AM252" s="0" t="s">
        <v>2541</v>
      </c>
      <c r="AN252" s="0" t="s">
        <v>2540</v>
      </c>
    </row>
    <row r="253" customFormat="false" ht="58.15" hidden="true" customHeight="false" outlineLevel="0" collapsed="false">
      <c r="A253" s="277" t="n">
        <v>44263</v>
      </c>
      <c r="B253" s="278" t="n">
        <v>79520179</v>
      </c>
      <c r="C253" s="279" t="s">
        <v>3783</v>
      </c>
      <c r="D253" s="279" t="n">
        <v>1123850</v>
      </c>
      <c r="E253" s="279" t="s">
        <v>2600</v>
      </c>
      <c r="F253" s="279" t="s">
        <v>2623</v>
      </c>
      <c r="G253" s="279" t="n">
        <v>144</v>
      </c>
      <c r="H253" s="279" t="n">
        <v>38</v>
      </c>
      <c r="I253" s="279" t="n">
        <v>5472</v>
      </c>
      <c r="J253" s="279" t="s">
        <v>3784</v>
      </c>
      <c r="K253" s="280" t="n">
        <v>44348</v>
      </c>
      <c r="L253" s="280" t="n">
        <v>44362</v>
      </c>
      <c r="M253" s="278" t="s">
        <v>3785</v>
      </c>
      <c r="N253" s="278" t="s">
        <v>2624</v>
      </c>
      <c r="O253" s="279" t="s">
        <v>2605</v>
      </c>
      <c r="P253" s="278" t="s">
        <v>2903</v>
      </c>
      <c r="Q253" s="278" t="s">
        <v>3788</v>
      </c>
      <c r="R253" s="278" t="s">
        <v>3789</v>
      </c>
      <c r="S253" s="278" t="s">
        <v>201</v>
      </c>
      <c r="T253" s="278" t="s">
        <v>2609</v>
      </c>
      <c r="U253" s="278" t="s">
        <v>90</v>
      </c>
      <c r="V253" s="278" t="s">
        <v>2906</v>
      </c>
      <c r="W253" s="278" t="s">
        <v>110</v>
      </c>
      <c r="X253" s="278" t="s">
        <v>2621</v>
      </c>
      <c r="Y253" s="278" t="s">
        <v>480</v>
      </c>
      <c r="Z253" s="279" t="n">
        <v>144</v>
      </c>
      <c r="AA253" s="279" t="n">
        <v>38</v>
      </c>
      <c r="AB253" s="279" t="n">
        <f aca="false">Z253*AA253</f>
        <v>5472</v>
      </c>
      <c r="AC253" s="279" t="s">
        <v>2665</v>
      </c>
      <c r="AD253" s="278" t="n">
        <v>6403911100</v>
      </c>
      <c r="AE253" s="279" t="n">
        <v>35.57</v>
      </c>
      <c r="AF253" s="279" t="n">
        <v>180</v>
      </c>
      <c r="AG253" s="279" t="n">
        <v>1137.5136</v>
      </c>
      <c r="AH253" s="278" t="s">
        <v>2558</v>
      </c>
      <c r="AI253" s="282" t="n">
        <v>44373</v>
      </c>
      <c r="AJ253" s="282" t="n">
        <v>44410</v>
      </c>
      <c r="AK253" s="282" t="n">
        <v>44421</v>
      </c>
      <c r="AL253" s="282" t="n">
        <v>44423</v>
      </c>
      <c r="AM253" s="0" t="s">
        <v>2541</v>
      </c>
      <c r="AN253" s="0" t="s">
        <v>2540</v>
      </c>
    </row>
    <row r="254" customFormat="false" ht="58.15" hidden="true" customHeight="false" outlineLevel="0" collapsed="false">
      <c r="A254" s="277" t="n">
        <v>44263</v>
      </c>
      <c r="B254" s="278" t="n">
        <v>79520179</v>
      </c>
      <c r="C254" s="279" t="s">
        <v>3790</v>
      </c>
      <c r="D254" s="279" t="n">
        <v>1123931</v>
      </c>
      <c r="E254" s="279" t="s">
        <v>2600</v>
      </c>
      <c r="F254" s="279" t="s">
        <v>2251</v>
      </c>
      <c r="G254" s="279" t="n">
        <v>72</v>
      </c>
      <c r="H254" s="279" t="n">
        <v>41.5</v>
      </c>
      <c r="I254" s="279" t="n">
        <v>2988</v>
      </c>
      <c r="J254" s="279" t="s">
        <v>3791</v>
      </c>
      <c r="K254" s="280" t="n">
        <v>44348</v>
      </c>
      <c r="L254" s="280" t="n">
        <v>44362</v>
      </c>
      <c r="M254" s="278" t="s">
        <v>3792</v>
      </c>
      <c r="N254" s="278" t="s">
        <v>236</v>
      </c>
      <c r="O254" s="279" t="s">
        <v>2605</v>
      </c>
      <c r="P254" s="278" t="s">
        <v>2606</v>
      </c>
      <c r="Q254" s="278" t="s">
        <v>3793</v>
      </c>
      <c r="R254" s="278" t="s">
        <v>3794</v>
      </c>
      <c r="S254" s="278" t="s">
        <v>201</v>
      </c>
      <c r="T254" s="278" t="s">
        <v>86</v>
      </c>
      <c r="U254" s="278" t="s">
        <v>90</v>
      </c>
      <c r="V254" s="278" t="s">
        <v>2610</v>
      </c>
      <c r="W254" s="278" t="s">
        <v>110</v>
      </c>
      <c r="X254" s="278" t="s">
        <v>118</v>
      </c>
      <c r="Y254" s="278" t="s">
        <v>3710</v>
      </c>
      <c r="Z254" s="286" t="n">
        <v>47</v>
      </c>
      <c r="AA254" s="279" t="n">
        <v>41.5</v>
      </c>
      <c r="AB254" s="279" t="n">
        <f aca="false">Z254*AA254</f>
        <v>1950.5</v>
      </c>
      <c r="AC254" s="279" t="s">
        <v>207</v>
      </c>
      <c r="AD254" s="278" t="n">
        <v>6403999100</v>
      </c>
      <c r="AE254" s="279" t="n">
        <f aca="false">0.0065*AB254</f>
        <v>12.67825</v>
      </c>
      <c r="AF254" s="279" t="n">
        <f aca="false">1.25*Z254</f>
        <v>58.75</v>
      </c>
      <c r="AG254" s="279" t="n">
        <f aca="false">0.2*(AE254+AF254+AB254)</f>
        <v>404.38565</v>
      </c>
      <c r="AH254" s="278" t="s">
        <v>2563</v>
      </c>
      <c r="AI254" s="282" t="n">
        <v>44368</v>
      </c>
      <c r="AJ254" s="282" t="n">
        <v>44408</v>
      </c>
      <c r="AK254" s="282" t="n">
        <v>44438</v>
      </c>
      <c r="AL254" s="282" t="n">
        <v>44409</v>
      </c>
      <c r="AM254" s="0" t="s">
        <v>2541</v>
      </c>
      <c r="AN254" s="0" t="s">
        <v>2544</v>
      </c>
    </row>
    <row r="255" customFormat="false" ht="58.15" hidden="true" customHeight="false" outlineLevel="0" collapsed="false">
      <c r="A255" s="277" t="n">
        <v>44263</v>
      </c>
      <c r="B255" s="278" t="n">
        <v>79520179</v>
      </c>
      <c r="C255" s="279" t="s">
        <v>3790</v>
      </c>
      <c r="D255" s="279" t="n">
        <v>1123931</v>
      </c>
      <c r="E255" s="279" t="s">
        <v>2600</v>
      </c>
      <c r="F255" s="279" t="s">
        <v>2623</v>
      </c>
      <c r="G255" s="279" t="n">
        <v>80</v>
      </c>
      <c r="H255" s="279" t="n">
        <v>41.5</v>
      </c>
      <c r="I255" s="279" t="n">
        <v>3320</v>
      </c>
      <c r="J255" s="279" t="s">
        <v>3791</v>
      </c>
      <c r="K255" s="280" t="n">
        <v>44348</v>
      </c>
      <c r="L255" s="280" t="n">
        <v>44362</v>
      </c>
      <c r="M255" s="278" t="s">
        <v>3792</v>
      </c>
      <c r="N255" s="278" t="s">
        <v>2624</v>
      </c>
      <c r="O255" s="279" t="s">
        <v>2605</v>
      </c>
      <c r="P255" s="278" t="s">
        <v>2606</v>
      </c>
      <c r="Q255" s="278" t="s">
        <v>3795</v>
      </c>
      <c r="R255" s="278" t="s">
        <v>3796</v>
      </c>
      <c r="S255" s="278" t="s">
        <v>201</v>
      </c>
      <c r="T255" s="278" t="s">
        <v>86</v>
      </c>
      <c r="U255" s="278" t="s">
        <v>90</v>
      </c>
      <c r="V255" s="278" t="s">
        <v>2610</v>
      </c>
      <c r="W255" s="278" t="s">
        <v>110</v>
      </c>
      <c r="X255" s="278" t="s">
        <v>118</v>
      </c>
      <c r="Y255" s="278" t="s">
        <v>3710</v>
      </c>
      <c r="Z255" s="279" t="n">
        <v>80</v>
      </c>
      <c r="AA255" s="279" t="n">
        <v>41.5</v>
      </c>
      <c r="AB255" s="279" t="n">
        <f aca="false">Z255*AA255</f>
        <v>3320</v>
      </c>
      <c r="AC255" s="279" t="s">
        <v>207</v>
      </c>
      <c r="AD255" s="278" t="n">
        <v>6403999100</v>
      </c>
      <c r="AE255" s="279" t="n">
        <v>21.58</v>
      </c>
      <c r="AF255" s="279" t="n">
        <v>100</v>
      </c>
      <c r="AG255" s="279" t="n">
        <v>688.316</v>
      </c>
      <c r="AH255" s="278" t="s">
        <v>2563</v>
      </c>
      <c r="AI255" s="282" t="n">
        <v>44368</v>
      </c>
      <c r="AJ255" s="282" t="n">
        <v>44408</v>
      </c>
      <c r="AK255" s="282" t="n">
        <v>44438</v>
      </c>
      <c r="AL255" s="282" t="n">
        <v>44409</v>
      </c>
      <c r="AM255" s="0" t="s">
        <v>2541</v>
      </c>
      <c r="AN255" s="0" t="s">
        <v>2544</v>
      </c>
    </row>
    <row r="256" customFormat="false" ht="72" hidden="true" customHeight="false" outlineLevel="0" collapsed="false">
      <c r="A256" s="277" t="n">
        <v>44263</v>
      </c>
      <c r="B256" s="278" t="n">
        <v>79520179</v>
      </c>
      <c r="C256" s="279" t="s">
        <v>3797</v>
      </c>
      <c r="D256" s="279" t="n">
        <v>1125331</v>
      </c>
      <c r="E256" s="279" t="s">
        <v>2600</v>
      </c>
      <c r="F256" s="279" t="s">
        <v>3798</v>
      </c>
      <c r="G256" s="279" t="n">
        <v>113</v>
      </c>
      <c r="H256" s="279" t="n">
        <v>50.5</v>
      </c>
      <c r="I256" s="279" t="n">
        <v>5706.5</v>
      </c>
      <c r="J256" s="279" t="s">
        <v>3799</v>
      </c>
      <c r="K256" s="280" t="n">
        <v>44348</v>
      </c>
      <c r="L256" s="280" t="n">
        <v>44362</v>
      </c>
      <c r="M256" s="278" t="s">
        <v>3800</v>
      </c>
      <c r="N256" s="278" t="s">
        <v>3801</v>
      </c>
      <c r="O256" s="279" t="s">
        <v>2605</v>
      </c>
      <c r="P256" s="278" t="s">
        <v>2631</v>
      </c>
      <c r="Q256" s="278" t="s">
        <v>3802</v>
      </c>
      <c r="R256" s="278" t="s">
        <v>3803</v>
      </c>
      <c r="S256" s="278" t="s">
        <v>201</v>
      </c>
      <c r="T256" s="278" t="s">
        <v>2609</v>
      </c>
      <c r="U256" s="278" t="s">
        <v>90</v>
      </c>
      <c r="V256" s="278" t="s">
        <v>2634</v>
      </c>
      <c r="W256" s="278" t="s">
        <v>110</v>
      </c>
      <c r="X256" s="278" t="s">
        <v>3703</v>
      </c>
      <c r="Y256" s="278" t="s">
        <v>89</v>
      </c>
      <c r="Z256" s="279" t="n">
        <v>113</v>
      </c>
      <c r="AA256" s="279" t="n">
        <v>50.5</v>
      </c>
      <c r="AB256" s="279" t="n">
        <f aca="false">Z256*AA256</f>
        <v>5706.5</v>
      </c>
      <c r="AC256" s="279" t="s">
        <v>1562</v>
      </c>
      <c r="AD256" s="278" t="n">
        <v>6403911100</v>
      </c>
      <c r="AE256" s="279" t="n">
        <v>37.09</v>
      </c>
      <c r="AF256" s="279" t="n">
        <v>141.25</v>
      </c>
      <c r="AG256" s="279" t="n">
        <v>1176.9685</v>
      </c>
      <c r="AH256" s="278" t="s">
        <v>2561</v>
      </c>
      <c r="AI256" s="282" t="n">
        <v>44368</v>
      </c>
      <c r="AJ256" s="282" t="n">
        <v>44419</v>
      </c>
      <c r="AK256" s="282" t="n">
        <v>44438</v>
      </c>
      <c r="AL256" s="282" t="n">
        <v>44432</v>
      </c>
      <c r="AM256" s="0" t="s">
        <v>2541</v>
      </c>
      <c r="AN256" s="0" t="s">
        <v>2544</v>
      </c>
    </row>
    <row r="257" customFormat="false" ht="58.15" hidden="true" customHeight="false" outlineLevel="0" collapsed="false">
      <c r="A257" s="277" t="n">
        <v>44263</v>
      </c>
      <c r="B257" s="278" t="n">
        <v>79520179</v>
      </c>
      <c r="C257" s="279" t="s">
        <v>3804</v>
      </c>
      <c r="D257" s="279" t="n">
        <v>1125391</v>
      </c>
      <c r="E257" s="279" t="s">
        <v>2600</v>
      </c>
      <c r="F257" s="279" t="s">
        <v>2251</v>
      </c>
      <c r="G257" s="279" t="n">
        <v>88</v>
      </c>
      <c r="H257" s="279" t="n">
        <v>32.5</v>
      </c>
      <c r="I257" s="279" t="n">
        <v>2860</v>
      </c>
      <c r="J257" s="279" t="s">
        <v>3805</v>
      </c>
      <c r="K257" s="280" t="n">
        <v>44348</v>
      </c>
      <c r="L257" s="280" t="n">
        <v>44362</v>
      </c>
      <c r="M257" s="278" t="s">
        <v>3806</v>
      </c>
      <c r="N257" s="278" t="s">
        <v>236</v>
      </c>
      <c r="O257" s="279" t="s">
        <v>2605</v>
      </c>
      <c r="P257" s="278" t="s">
        <v>2606</v>
      </c>
      <c r="Q257" s="278" t="s">
        <v>3807</v>
      </c>
      <c r="R257" s="278" t="s">
        <v>3808</v>
      </c>
      <c r="S257" s="278" t="s">
        <v>201</v>
      </c>
      <c r="T257" s="278" t="s">
        <v>86</v>
      </c>
      <c r="U257" s="278" t="s">
        <v>90</v>
      </c>
      <c r="V257" s="278" t="s">
        <v>2610</v>
      </c>
      <c r="W257" s="278" t="s">
        <v>3809</v>
      </c>
      <c r="X257" s="278" t="s">
        <v>118</v>
      </c>
      <c r="Y257" s="278" t="s">
        <v>3710</v>
      </c>
      <c r="Z257" s="279" t="n">
        <v>88</v>
      </c>
      <c r="AA257" s="279" t="n">
        <v>32.5</v>
      </c>
      <c r="AB257" s="279" t="n">
        <f aca="false">Z257*AA257</f>
        <v>2860</v>
      </c>
      <c r="AC257" s="279" t="s">
        <v>1562</v>
      </c>
      <c r="AD257" s="278" t="n">
        <v>6403999100</v>
      </c>
      <c r="AE257" s="279" t="n">
        <v>18.59</v>
      </c>
      <c r="AF257" s="279" t="n">
        <v>110</v>
      </c>
      <c r="AG257" s="279" t="n">
        <v>597.718</v>
      </c>
      <c r="AH257" s="278" t="s">
        <v>2563</v>
      </c>
      <c r="AI257" s="282" t="n">
        <v>44368</v>
      </c>
      <c r="AJ257" s="282" t="n">
        <v>44408</v>
      </c>
      <c r="AK257" s="282" t="n">
        <v>44438</v>
      </c>
      <c r="AL257" s="282" t="n">
        <v>44409</v>
      </c>
      <c r="AM257" s="0" t="s">
        <v>2541</v>
      </c>
      <c r="AN257" s="0" t="s">
        <v>2544</v>
      </c>
    </row>
    <row r="258" customFormat="false" ht="46.9" hidden="true" customHeight="false" outlineLevel="0" collapsed="false">
      <c r="A258" s="277" t="n">
        <v>44348</v>
      </c>
      <c r="B258" s="278" t="n">
        <v>81189449</v>
      </c>
      <c r="C258" s="279" t="s">
        <v>2799</v>
      </c>
      <c r="D258" s="279" t="n">
        <v>1122990</v>
      </c>
      <c r="E258" s="279" t="s">
        <v>2600</v>
      </c>
      <c r="F258" s="279" t="s">
        <v>3810</v>
      </c>
      <c r="G258" s="279" t="n">
        <v>72</v>
      </c>
      <c r="H258" s="279" t="n">
        <v>31.5</v>
      </c>
      <c r="I258" s="279" t="n">
        <v>2268</v>
      </c>
      <c r="J258" s="279" t="s">
        <v>3811</v>
      </c>
      <c r="K258" s="280" t="n">
        <v>44409</v>
      </c>
      <c r="L258" s="287" t="n">
        <v>44423</v>
      </c>
      <c r="M258" s="278" t="s">
        <v>2802</v>
      </c>
      <c r="N258" s="278" t="s">
        <v>3812</v>
      </c>
      <c r="O258" s="279" t="s">
        <v>2605</v>
      </c>
      <c r="P258" s="278" t="s">
        <v>2616</v>
      </c>
      <c r="Q258" s="278" t="s">
        <v>3813</v>
      </c>
      <c r="R258" s="278" t="s">
        <v>3814</v>
      </c>
      <c r="S258" s="278" t="s">
        <v>201</v>
      </c>
      <c r="T258" s="278" t="s">
        <v>2806</v>
      </c>
      <c r="U258" s="278" t="s">
        <v>3815</v>
      </c>
      <c r="V258" s="278" t="s">
        <v>2620</v>
      </c>
      <c r="W258" s="278" t="s">
        <v>3816</v>
      </c>
      <c r="X258" s="278" t="s">
        <v>243</v>
      </c>
      <c r="Y258" s="278" t="s">
        <v>245</v>
      </c>
      <c r="Z258" s="279" t="n">
        <v>72</v>
      </c>
      <c r="AA258" s="279" t="n">
        <v>31.5</v>
      </c>
      <c r="AB258" s="279" t="n">
        <f aca="false">Z258*AA258</f>
        <v>2268</v>
      </c>
      <c r="AC258" s="279" t="s">
        <v>207</v>
      </c>
      <c r="AD258" s="278" t="n">
        <v>6403999100</v>
      </c>
      <c r="AE258" s="279" t="n">
        <v>14.74</v>
      </c>
      <c r="AF258" s="279" t="n">
        <v>90</v>
      </c>
      <c r="AG258" s="279" t="n">
        <v>474.548</v>
      </c>
      <c r="AH258" s="279" t="s">
        <v>2572</v>
      </c>
      <c r="AI258" s="282" t="n">
        <v>44428</v>
      </c>
      <c r="AJ258" s="282" t="n">
        <v>44483</v>
      </c>
      <c r="AK258" s="282" t="n">
        <v>44503</v>
      </c>
      <c r="AL258" s="282" t="n">
        <v>44484</v>
      </c>
      <c r="AM258" s="0" t="s">
        <v>2541</v>
      </c>
      <c r="AN258" s="0" t="s">
        <v>2544</v>
      </c>
    </row>
    <row r="259" customFormat="false" ht="69.6" hidden="true" customHeight="false" outlineLevel="0" collapsed="false">
      <c r="A259" s="277" t="n">
        <v>44348</v>
      </c>
      <c r="B259" s="278" t="n">
        <v>81189449</v>
      </c>
      <c r="C259" s="279" t="s">
        <v>3817</v>
      </c>
      <c r="D259" s="279" t="n">
        <v>1123632</v>
      </c>
      <c r="E259" s="279" t="s">
        <v>2600</v>
      </c>
      <c r="F259" s="279" t="s">
        <v>2251</v>
      </c>
      <c r="G259" s="279" t="n">
        <v>84</v>
      </c>
      <c r="H259" s="279" t="n">
        <v>47.5</v>
      </c>
      <c r="I259" s="279" t="n">
        <v>3990</v>
      </c>
      <c r="J259" s="279" t="s">
        <v>3818</v>
      </c>
      <c r="K259" s="280" t="n">
        <v>44426</v>
      </c>
      <c r="L259" s="287" t="n">
        <v>44440</v>
      </c>
      <c r="M259" s="278" t="s">
        <v>3819</v>
      </c>
      <c r="N259" s="278" t="s">
        <v>236</v>
      </c>
      <c r="O259" s="279" t="s">
        <v>2605</v>
      </c>
      <c r="P259" s="278" t="s">
        <v>2631</v>
      </c>
      <c r="Q259" s="278" t="s">
        <v>3820</v>
      </c>
      <c r="R259" s="278" t="s">
        <v>3821</v>
      </c>
      <c r="S259" s="278" t="s">
        <v>201</v>
      </c>
      <c r="T259" s="278" t="s">
        <v>2609</v>
      </c>
      <c r="U259" s="278" t="s">
        <v>3815</v>
      </c>
      <c r="V259" s="278" t="s">
        <v>2634</v>
      </c>
      <c r="W259" s="278" t="s">
        <v>243</v>
      </c>
      <c r="X259" s="278" t="s">
        <v>3302</v>
      </c>
      <c r="Y259" s="278" t="s">
        <v>1543</v>
      </c>
      <c r="Z259" s="279" t="n">
        <v>84</v>
      </c>
      <c r="AA259" s="279" t="n">
        <v>47.5</v>
      </c>
      <c r="AB259" s="279" t="n">
        <f aca="false">Z259*AA259</f>
        <v>3990</v>
      </c>
      <c r="AC259" s="279" t="s">
        <v>2665</v>
      </c>
      <c r="AD259" s="278" t="n">
        <v>6403911100</v>
      </c>
      <c r="AE259" s="279" t="n">
        <v>25.94</v>
      </c>
      <c r="AF259" s="279" t="n">
        <v>105</v>
      </c>
      <c r="AG259" s="279" t="n">
        <v>824.188</v>
      </c>
      <c r="AH259" s="279" t="s">
        <v>2575</v>
      </c>
      <c r="AI259" s="282" t="n">
        <v>44445</v>
      </c>
      <c r="AJ259" s="282" t="n">
        <v>44459</v>
      </c>
      <c r="AK259" s="282" t="n">
        <v>44520</v>
      </c>
      <c r="AL259" s="282" t="n">
        <v>44500</v>
      </c>
      <c r="AM259" s="0" t="s">
        <v>2541</v>
      </c>
      <c r="AN259" s="0" t="s">
        <v>2544</v>
      </c>
    </row>
    <row r="260" customFormat="false" ht="58.15" hidden="true" customHeight="false" outlineLevel="0" collapsed="false">
      <c r="A260" s="277" t="n">
        <v>44348</v>
      </c>
      <c r="B260" s="278" t="n">
        <v>81189449</v>
      </c>
      <c r="C260" s="279" t="s">
        <v>3822</v>
      </c>
      <c r="D260" s="279" t="s">
        <v>3823</v>
      </c>
      <c r="E260" s="279" t="s">
        <v>2600</v>
      </c>
      <c r="F260" s="279" t="s">
        <v>3077</v>
      </c>
      <c r="G260" s="279" t="n">
        <v>72</v>
      </c>
      <c r="H260" s="279" t="n">
        <v>37.5</v>
      </c>
      <c r="I260" s="279" t="n">
        <v>2700</v>
      </c>
      <c r="J260" s="279" t="s">
        <v>3824</v>
      </c>
      <c r="K260" s="280" t="n">
        <v>44449</v>
      </c>
      <c r="L260" s="287" t="n">
        <v>44463</v>
      </c>
      <c r="M260" s="278" t="s">
        <v>3825</v>
      </c>
      <c r="N260" s="278" t="s">
        <v>3078</v>
      </c>
      <c r="O260" s="279" t="s">
        <v>2605</v>
      </c>
      <c r="P260" s="278" t="s">
        <v>2606</v>
      </c>
      <c r="Q260" s="278" t="s">
        <v>3826</v>
      </c>
      <c r="R260" s="278" t="s">
        <v>3827</v>
      </c>
      <c r="S260" s="278" t="s">
        <v>133</v>
      </c>
      <c r="T260" s="278" t="s">
        <v>2609</v>
      </c>
      <c r="U260" s="278" t="s">
        <v>3815</v>
      </c>
      <c r="V260" s="278" t="s">
        <v>2610</v>
      </c>
      <c r="W260" s="278" t="s">
        <v>243</v>
      </c>
      <c r="X260" s="278" t="s">
        <v>1107</v>
      </c>
      <c r="Y260" s="278" t="s">
        <v>1543</v>
      </c>
      <c r="Z260" s="279" t="n">
        <v>72</v>
      </c>
      <c r="AA260" s="279" t="n">
        <v>37.5</v>
      </c>
      <c r="AB260" s="279" t="n">
        <f aca="false">Z260*AA260</f>
        <v>2700</v>
      </c>
      <c r="AC260" s="279" t="s">
        <v>2622</v>
      </c>
      <c r="AD260" s="278" t="n">
        <v>6403911100</v>
      </c>
      <c r="AE260" s="279" t="n">
        <v>17.55</v>
      </c>
      <c r="AF260" s="279" t="n">
        <v>90</v>
      </c>
      <c r="AG260" s="279" t="n">
        <v>280.755</v>
      </c>
      <c r="AH260" s="279" t="s">
        <v>2578</v>
      </c>
      <c r="AI260" s="282" t="n">
        <v>44458</v>
      </c>
      <c r="AJ260" s="282" t="n">
        <v>44472</v>
      </c>
      <c r="AK260" s="282" t="n">
        <v>44531</v>
      </c>
      <c r="AL260" s="282" t="n">
        <v>44508</v>
      </c>
      <c r="AN260" s="0" t="s">
        <v>2544</v>
      </c>
    </row>
    <row r="261" customFormat="false" ht="81" hidden="true" customHeight="false" outlineLevel="0" collapsed="false">
      <c r="A261" s="277" t="n">
        <v>44348</v>
      </c>
      <c r="B261" s="278" t="n">
        <v>81189449</v>
      </c>
      <c r="C261" s="279" t="s">
        <v>3822</v>
      </c>
      <c r="D261" s="279" t="s">
        <v>3823</v>
      </c>
      <c r="E261" s="279" t="s">
        <v>2600</v>
      </c>
      <c r="F261" s="279" t="s">
        <v>962</v>
      </c>
      <c r="G261" s="279" t="n">
        <v>72</v>
      </c>
      <c r="H261" s="279" t="n">
        <v>37.5</v>
      </c>
      <c r="I261" s="279" t="n">
        <v>2700</v>
      </c>
      <c r="J261" s="279" t="s">
        <v>3824</v>
      </c>
      <c r="K261" s="280" t="n">
        <v>44449</v>
      </c>
      <c r="L261" s="287" t="n">
        <v>44463</v>
      </c>
      <c r="M261" s="278" t="s">
        <v>3825</v>
      </c>
      <c r="N261" s="278" t="s">
        <v>2630</v>
      </c>
      <c r="O261" s="279" t="s">
        <v>2605</v>
      </c>
      <c r="P261" s="278" t="s">
        <v>2606</v>
      </c>
      <c r="Q261" s="278" t="s">
        <v>3828</v>
      </c>
      <c r="R261" s="278" t="s">
        <v>3829</v>
      </c>
      <c r="S261" s="278" t="s">
        <v>133</v>
      </c>
      <c r="T261" s="278" t="s">
        <v>2609</v>
      </c>
      <c r="U261" s="278" t="s">
        <v>3815</v>
      </c>
      <c r="V261" s="278" t="s">
        <v>2610</v>
      </c>
      <c r="W261" s="278" t="s">
        <v>3830</v>
      </c>
      <c r="X261" s="278" t="s">
        <v>1107</v>
      </c>
      <c r="Y261" s="278" t="s">
        <v>1543</v>
      </c>
      <c r="Z261" s="279" t="n">
        <v>72</v>
      </c>
      <c r="AA261" s="279" t="n">
        <v>37.5</v>
      </c>
      <c r="AB261" s="279" t="n">
        <f aca="false">Z261*AA261</f>
        <v>2700</v>
      </c>
      <c r="AC261" s="279" t="s">
        <v>2622</v>
      </c>
      <c r="AD261" s="278" t="n">
        <v>6403911100</v>
      </c>
      <c r="AE261" s="279" t="n">
        <v>17.55</v>
      </c>
      <c r="AF261" s="279" t="n">
        <v>90</v>
      </c>
      <c r="AG261" s="279" t="n">
        <v>280.755</v>
      </c>
      <c r="AH261" s="279" t="s">
        <v>2578</v>
      </c>
      <c r="AI261" s="282" t="n">
        <v>44458</v>
      </c>
      <c r="AJ261" s="282" t="n">
        <v>44472</v>
      </c>
      <c r="AK261" s="282" t="n">
        <v>44531</v>
      </c>
      <c r="AL261" s="282" t="n">
        <v>44508</v>
      </c>
      <c r="AN261" s="0" t="s">
        <v>2544</v>
      </c>
    </row>
    <row r="262" customFormat="false" ht="69.6" hidden="true" customHeight="false" outlineLevel="0" collapsed="false">
      <c r="A262" s="277" t="n">
        <v>44348</v>
      </c>
      <c r="B262" s="278" t="n">
        <v>81189453</v>
      </c>
      <c r="C262" s="279" t="s">
        <v>3831</v>
      </c>
      <c r="D262" s="279" t="n">
        <v>1120763</v>
      </c>
      <c r="E262" s="279" t="s">
        <v>2600</v>
      </c>
      <c r="F262" s="279" t="s">
        <v>2623</v>
      </c>
      <c r="G262" s="279" t="n">
        <v>72</v>
      </c>
      <c r="H262" s="279" t="n">
        <v>40.5</v>
      </c>
      <c r="I262" s="279" t="n">
        <v>2916</v>
      </c>
      <c r="J262" s="279" t="s">
        <v>3832</v>
      </c>
      <c r="K262" s="280" t="n">
        <v>44434</v>
      </c>
      <c r="L262" s="287" t="n">
        <v>44448</v>
      </c>
      <c r="M262" s="278" t="s">
        <v>3833</v>
      </c>
      <c r="N262" s="278" t="s">
        <v>2624</v>
      </c>
      <c r="O262" s="288" t="s">
        <v>2605</v>
      </c>
      <c r="P262" s="278" t="s">
        <v>2616</v>
      </c>
      <c r="Q262" s="278" t="s">
        <v>3834</v>
      </c>
      <c r="R262" s="278" t="s">
        <v>3835</v>
      </c>
      <c r="S262" s="278" t="s">
        <v>975</v>
      </c>
      <c r="T262" s="278" t="s">
        <v>2609</v>
      </c>
      <c r="U262" s="278" t="s">
        <v>3815</v>
      </c>
      <c r="V262" s="278" t="s">
        <v>2620</v>
      </c>
      <c r="W262" s="278" t="s">
        <v>243</v>
      </c>
      <c r="X262" s="278" t="s">
        <v>3836</v>
      </c>
      <c r="Y262" s="278" t="s">
        <v>245</v>
      </c>
      <c r="Z262" s="279" t="n">
        <v>72</v>
      </c>
      <c r="AA262" s="279" t="n">
        <v>40.5</v>
      </c>
      <c r="AB262" s="279" t="n">
        <f aca="false">Z262*AA262</f>
        <v>2916</v>
      </c>
      <c r="AC262" s="279" t="s">
        <v>3576</v>
      </c>
      <c r="AD262" s="278" t="n">
        <v>6403911100</v>
      </c>
      <c r="AE262" s="279" t="n">
        <v>18.95</v>
      </c>
      <c r="AF262" s="279" t="n">
        <v>90</v>
      </c>
      <c r="AG262" s="279" t="n">
        <v>604.99</v>
      </c>
      <c r="AH262" s="279" t="s">
        <v>2575</v>
      </c>
      <c r="AI262" s="282" t="n">
        <v>44445</v>
      </c>
      <c r="AJ262" s="282" t="n">
        <v>44459</v>
      </c>
      <c r="AK262" s="282" t="n">
        <v>44520</v>
      </c>
      <c r="AL262" s="282" t="n">
        <v>44500</v>
      </c>
      <c r="AM262" s="0" t="s">
        <v>2541</v>
      </c>
      <c r="AN262" s="0" t="s">
        <v>2544</v>
      </c>
    </row>
    <row r="263" customFormat="false" ht="69.6" hidden="true" customHeight="false" outlineLevel="0" collapsed="false">
      <c r="A263" s="277" t="n">
        <v>44348</v>
      </c>
      <c r="B263" s="278" t="n">
        <v>81189453</v>
      </c>
      <c r="C263" s="279" t="s">
        <v>3837</v>
      </c>
      <c r="D263" s="279" t="n">
        <v>1120802</v>
      </c>
      <c r="E263" s="279" t="s">
        <v>2600</v>
      </c>
      <c r="F263" s="279" t="s">
        <v>3486</v>
      </c>
      <c r="G263" s="279" t="n">
        <v>163</v>
      </c>
      <c r="H263" s="279" t="n">
        <v>49</v>
      </c>
      <c r="I263" s="279" t="n">
        <v>7987</v>
      </c>
      <c r="J263" s="279" t="s">
        <v>3838</v>
      </c>
      <c r="K263" s="280" t="n">
        <v>44463</v>
      </c>
      <c r="L263" s="287" t="n">
        <v>44477</v>
      </c>
      <c r="M263" s="278" t="s">
        <v>3839</v>
      </c>
      <c r="N263" s="278" t="s">
        <v>3489</v>
      </c>
      <c r="O263" s="288" t="s">
        <v>2605</v>
      </c>
      <c r="P263" s="278" t="s">
        <v>2606</v>
      </c>
      <c r="Q263" s="278" t="s">
        <v>3840</v>
      </c>
      <c r="R263" s="278" t="s">
        <v>3841</v>
      </c>
      <c r="S263" s="278" t="s">
        <v>201</v>
      </c>
      <c r="T263" s="278" t="s">
        <v>2609</v>
      </c>
      <c r="U263" s="278" t="s">
        <v>3815</v>
      </c>
      <c r="V263" s="278" t="s">
        <v>2610</v>
      </c>
      <c r="W263" s="278" t="s">
        <v>3842</v>
      </c>
      <c r="X263" s="278" t="s">
        <v>3843</v>
      </c>
      <c r="Y263" s="278" t="s">
        <v>3844</v>
      </c>
      <c r="Z263" s="279" t="n">
        <v>163</v>
      </c>
      <c r="AA263" s="279" t="n">
        <v>49</v>
      </c>
      <c r="AB263" s="279" t="n">
        <f aca="false">Z263*AA263</f>
        <v>7987</v>
      </c>
      <c r="AC263" s="279" t="s">
        <v>1562</v>
      </c>
      <c r="AD263" s="278" t="n">
        <v>6403911100</v>
      </c>
      <c r="AE263" s="279" t="n">
        <v>51.92</v>
      </c>
      <c r="AF263" s="279" t="n">
        <v>203.75</v>
      </c>
      <c r="AG263" s="279" t="n">
        <v>1648.534</v>
      </c>
      <c r="AH263" s="279" t="s">
        <v>2580</v>
      </c>
      <c r="AI263" s="282" t="n">
        <v>44469</v>
      </c>
      <c r="AJ263" s="282" t="n">
        <v>44524</v>
      </c>
      <c r="AK263" s="282" t="n">
        <v>44547</v>
      </c>
      <c r="AL263" s="282" t="n">
        <v>44524</v>
      </c>
      <c r="AN263" s="0" t="s">
        <v>2544</v>
      </c>
    </row>
    <row r="264" customFormat="false" ht="46.9" hidden="true" customHeight="false" outlineLevel="0" collapsed="false">
      <c r="A264" s="277" t="n">
        <v>44348</v>
      </c>
      <c r="B264" s="278" t="n">
        <v>81189453</v>
      </c>
      <c r="C264" s="279" t="s">
        <v>3845</v>
      </c>
      <c r="D264" s="279" t="n">
        <v>1120822</v>
      </c>
      <c r="E264" s="279" t="s">
        <v>2600</v>
      </c>
      <c r="F264" s="279" t="s">
        <v>2251</v>
      </c>
      <c r="G264" s="279" t="n">
        <v>343</v>
      </c>
      <c r="H264" s="279" t="n">
        <v>38</v>
      </c>
      <c r="I264" s="279" t="n">
        <v>13034</v>
      </c>
      <c r="J264" s="279" t="s">
        <v>3846</v>
      </c>
      <c r="K264" s="287" t="n">
        <v>44460</v>
      </c>
      <c r="L264" s="280" t="n">
        <f aca="false">K264</f>
        <v>44460</v>
      </c>
      <c r="M264" s="278" t="s">
        <v>3847</v>
      </c>
      <c r="N264" s="278" t="s">
        <v>236</v>
      </c>
      <c r="O264" s="288" t="s">
        <v>2640</v>
      </c>
      <c r="P264" s="278" t="s">
        <v>2641</v>
      </c>
      <c r="Q264" s="278" t="s">
        <v>3848</v>
      </c>
      <c r="R264" s="278" t="s">
        <v>3849</v>
      </c>
      <c r="S264" s="278" t="s">
        <v>201</v>
      </c>
      <c r="T264" s="278" t="s">
        <v>2609</v>
      </c>
      <c r="U264" s="278" t="s">
        <v>3850</v>
      </c>
      <c r="V264" s="278" t="s">
        <v>2645</v>
      </c>
      <c r="W264" s="278" t="s">
        <v>3851</v>
      </c>
      <c r="X264" s="278" t="s">
        <v>3302</v>
      </c>
      <c r="Y264" s="278" t="s">
        <v>1543</v>
      </c>
      <c r="Z264" s="279" t="n">
        <v>343</v>
      </c>
      <c r="AA264" s="279" t="n">
        <v>38</v>
      </c>
      <c r="AB264" s="279" t="n">
        <f aca="false">Z264*AA264</f>
        <v>13034</v>
      </c>
      <c r="AC264" s="279" t="s">
        <v>1562</v>
      </c>
      <c r="AD264" s="278" t="n">
        <v>6404199000</v>
      </c>
      <c r="AE264" s="279" t="n">
        <v>84.72</v>
      </c>
      <c r="AF264" s="279" t="n">
        <v>192.08</v>
      </c>
      <c r="AG264" s="279" t="n">
        <v>2662.16</v>
      </c>
      <c r="AH264" s="279" t="s">
        <v>2579</v>
      </c>
      <c r="AI264" s="282" t="n">
        <v>44469</v>
      </c>
      <c r="AJ264" s="282" t="n">
        <v>44487</v>
      </c>
      <c r="AK264" s="282" t="n">
        <v>44544</v>
      </c>
      <c r="AL264" s="282" t="n">
        <v>44525</v>
      </c>
      <c r="AN264" s="0" t="s">
        <v>2566</v>
      </c>
    </row>
    <row r="265" customFormat="false" ht="46.9" hidden="true" customHeight="false" outlineLevel="0" collapsed="false">
      <c r="A265" s="277" t="n">
        <v>44348</v>
      </c>
      <c r="B265" s="278" t="n">
        <v>81189453</v>
      </c>
      <c r="C265" s="279" t="s">
        <v>3852</v>
      </c>
      <c r="D265" s="279" t="n">
        <v>1120854</v>
      </c>
      <c r="E265" s="279" t="s">
        <v>2600</v>
      </c>
      <c r="F265" s="279" t="s">
        <v>3106</v>
      </c>
      <c r="G265" s="279" t="n">
        <v>414</v>
      </c>
      <c r="H265" s="279" t="n">
        <v>52</v>
      </c>
      <c r="I265" s="279" t="n">
        <v>21528</v>
      </c>
      <c r="J265" s="279" t="s">
        <v>3853</v>
      </c>
      <c r="K265" s="287" t="n">
        <v>44460</v>
      </c>
      <c r="L265" s="280" t="n">
        <f aca="false">K265</f>
        <v>44460</v>
      </c>
      <c r="M265" s="278" t="s">
        <v>3854</v>
      </c>
      <c r="N265" s="278" t="s">
        <v>3108</v>
      </c>
      <c r="O265" s="288" t="s">
        <v>2640</v>
      </c>
      <c r="P265" s="278" t="s">
        <v>2641</v>
      </c>
      <c r="Q265" s="278" t="s">
        <v>3855</v>
      </c>
      <c r="R265" s="278" t="s">
        <v>3856</v>
      </c>
      <c r="S265" s="278" t="s">
        <v>975</v>
      </c>
      <c r="T265" s="278" t="s">
        <v>2609</v>
      </c>
      <c r="U265" s="278" t="s">
        <v>3850</v>
      </c>
      <c r="V265" s="278" t="s">
        <v>2645</v>
      </c>
      <c r="W265" s="278" t="s">
        <v>3851</v>
      </c>
      <c r="X265" s="278" t="s">
        <v>3302</v>
      </c>
      <c r="Y265" s="278" t="s">
        <v>1543</v>
      </c>
      <c r="Z265" s="279" t="n">
        <v>414</v>
      </c>
      <c r="AA265" s="279" t="n">
        <v>52</v>
      </c>
      <c r="AB265" s="279" t="n">
        <f aca="false">Z265*AA265</f>
        <v>21528</v>
      </c>
      <c r="AC265" s="279" t="s">
        <v>3576</v>
      </c>
      <c r="AD265" s="278" t="n">
        <v>6403911100</v>
      </c>
      <c r="AE265" s="279" t="n">
        <v>139.93</v>
      </c>
      <c r="AF265" s="279" t="n">
        <v>517.5</v>
      </c>
      <c r="AG265" s="279" t="n">
        <v>4437.086</v>
      </c>
      <c r="AH265" s="279" t="s">
        <v>2579</v>
      </c>
      <c r="AI265" s="282" t="n">
        <v>44469</v>
      </c>
      <c r="AJ265" s="282" t="n">
        <v>44487</v>
      </c>
      <c r="AK265" s="282" t="n">
        <v>44544</v>
      </c>
      <c r="AL265" s="282" t="n">
        <v>44525</v>
      </c>
      <c r="AN265" s="0" t="s">
        <v>2566</v>
      </c>
    </row>
    <row r="266" customFormat="false" ht="58.15" hidden="true" customHeight="false" outlineLevel="0" collapsed="false">
      <c r="A266" s="277" t="n">
        <v>44348</v>
      </c>
      <c r="B266" s="278" t="n">
        <v>81189453</v>
      </c>
      <c r="C266" s="279" t="s">
        <v>3852</v>
      </c>
      <c r="D266" s="279" t="n">
        <v>1120854</v>
      </c>
      <c r="E266" s="279" t="s">
        <v>2600</v>
      </c>
      <c r="F266" s="279" t="s">
        <v>3304</v>
      </c>
      <c r="G266" s="279" t="n">
        <v>85</v>
      </c>
      <c r="H266" s="279" t="n">
        <v>55.5</v>
      </c>
      <c r="I266" s="279" t="n">
        <v>4717.5</v>
      </c>
      <c r="J266" s="279" t="s">
        <v>3853</v>
      </c>
      <c r="K266" s="287" t="n">
        <v>44460</v>
      </c>
      <c r="L266" s="280" t="n">
        <f aca="false">K266</f>
        <v>44460</v>
      </c>
      <c r="M266" s="278" t="s">
        <v>3854</v>
      </c>
      <c r="N266" s="278" t="s">
        <v>3305</v>
      </c>
      <c r="O266" s="288" t="s">
        <v>2640</v>
      </c>
      <c r="P266" s="278" t="s">
        <v>2641</v>
      </c>
      <c r="Q266" s="278" t="s">
        <v>3857</v>
      </c>
      <c r="R266" s="278" t="s">
        <v>3858</v>
      </c>
      <c r="S266" s="278" t="s">
        <v>975</v>
      </c>
      <c r="T266" s="278" t="s">
        <v>2609</v>
      </c>
      <c r="U266" s="278" t="s">
        <v>3850</v>
      </c>
      <c r="V266" s="278" t="s">
        <v>2645</v>
      </c>
      <c r="W266" s="278" t="s">
        <v>3842</v>
      </c>
      <c r="X266" s="278" t="s">
        <v>3302</v>
      </c>
      <c r="Y266" s="278" t="s">
        <v>3844</v>
      </c>
      <c r="Z266" s="279" t="n">
        <v>85</v>
      </c>
      <c r="AA266" s="279" t="n">
        <v>55.5</v>
      </c>
      <c r="AB266" s="279" t="n">
        <f aca="false">Z266*AA266</f>
        <v>4717.5</v>
      </c>
      <c r="AC266" s="279" t="s">
        <v>3576</v>
      </c>
      <c r="AD266" s="278" t="n">
        <v>6403911100</v>
      </c>
      <c r="AE266" s="279" t="n">
        <v>30.66</v>
      </c>
      <c r="AF266" s="279" t="n">
        <v>106.25</v>
      </c>
      <c r="AG266" s="279" t="n">
        <v>970.882</v>
      </c>
      <c r="AH266" s="279" t="s">
        <v>2579</v>
      </c>
      <c r="AI266" s="282" t="n">
        <v>44469</v>
      </c>
      <c r="AJ266" s="282" t="n">
        <v>44487</v>
      </c>
      <c r="AK266" s="282" t="n">
        <v>44544</v>
      </c>
      <c r="AL266" s="282" t="n">
        <v>44525</v>
      </c>
      <c r="AN266" s="0" t="s">
        <v>2566</v>
      </c>
    </row>
    <row r="267" customFormat="false" ht="81" hidden="true" customHeight="false" outlineLevel="0" collapsed="false">
      <c r="A267" s="277" t="n">
        <v>44348</v>
      </c>
      <c r="B267" s="278" t="n">
        <v>81189453</v>
      </c>
      <c r="C267" s="279" t="s">
        <v>3859</v>
      </c>
      <c r="D267" s="279" t="n">
        <v>1123270</v>
      </c>
      <c r="E267" s="279" t="s">
        <v>2600</v>
      </c>
      <c r="F267" s="279" t="s">
        <v>3061</v>
      </c>
      <c r="G267" s="279" t="n">
        <v>189</v>
      </c>
      <c r="H267" s="279" t="n">
        <v>38</v>
      </c>
      <c r="I267" s="279" t="n">
        <v>7182</v>
      </c>
      <c r="J267" s="279" t="s">
        <v>3860</v>
      </c>
      <c r="K267" s="287" t="n">
        <v>44460</v>
      </c>
      <c r="L267" s="280" t="n">
        <f aca="false">K267</f>
        <v>44460</v>
      </c>
      <c r="M267" s="278" t="s">
        <v>3861</v>
      </c>
      <c r="N267" s="278" t="s">
        <v>3064</v>
      </c>
      <c r="O267" s="288" t="s">
        <v>2640</v>
      </c>
      <c r="P267" s="278" t="s">
        <v>2641</v>
      </c>
      <c r="Q267" s="278" t="s">
        <v>3862</v>
      </c>
      <c r="R267" s="278" t="s">
        <v>3863</v>
      </c>
      <c r="S267" s="278" t="s">
        <v>201</v>
      </c>
      <c r="T267" s="278" t="s">
        <v>2609</v>
      </c>
      <c r="U267" s="278" t="s">
        <v>3850</v>
      </c>
      <c r="V267" s="278" t="s">
        <v>2645</v>
      </c>
      <c r="W267" s="278" t="s">
        <v>3830</v>
      </c>
      <c r="X267" s="278" t="s">
        <v>3302</v>
      </c>
      <c r="Y267" s="278" t="s">
        <v>1543</v>
      </c>
      <c r="Z267" s="279" t="n">
        <v>189</v>
      </c>
      <c r="AA267" s="279" t="n">
        <v>38</v>
      </c>
      <c r="AB267" s="279" t="n">
        <f aca="false">Z267*AA267</f>
        <v>7182</v>
      </c>
      <c r="AC267" s="279" t="s">
        <v>1562</v>
      </c>
      <c r="AD267" s="278" t="n">
        <v>6404199000</v>
      </c>
      <c r="AE267" s="279" t="n">
        <v>46.68</v>
      </c>
      <c r="AF267" s="279" t="n">
        <v>105.84</v>
      </c>
      <c r="AG267" s="279" t="n">
        <v>1466.904</v>
      </c>
      <c r="AH267" s="279" t="s">
        <v>2579</v>
      </c>
      <c r="AI267" s="282" t="n">
        <v>44469</v>
      </c>
      <c r="AJ267" s="282" t="n">
        <v>44487</v>
      </c>
      <c r="AK267" s="282" t="n">
        <v>44544</v>
      </c>
      <c r="AL267" s="282" t="n">
        <v>44525</v>
      </c>
      <c r="AN267" s="0" t="s">
        <v>2566</v>
      </c>
    </row>
    <row r="268" customFormat="false" ht="69.6" hidden="true" customHeight="false" outlineLevel="0" collapsed="false">
      <c r="A268" s="277" t="n">
        <v>44348</v>
      </c>
      <c r="B268" s="278" t="n">
        <v>81189453</v>
      </c>
      <c r="C268" s="279" t="s">
        <v>3864</v>
      </c>
      <c r="D268" s="279" t="n">
        <v>1123665</v>
      </c>
      <c r="E268" s="279" t="s">
        <v>2600</v>
      </c>
      <c r="F268" s="279" t="s">
        <v>2623</v>
      </c>
      <c r="G268" s="279" t="n">
        <v>264</v>
      </c>
      <c r="H268" s="279" t="n">
        <v>37</v>
      </c>
      <c r="I268" s="279" t="n">
        <v>9768</v>
      </c>
      <c r="J268" s="279" t="s">
        <v>3865</v>
      </c>
      <c r="K268" s="280" t="n">
        <v>44439</v>
      </c>
      <c r="L268" s="287" t="n">
        <v>44453</v>
      </c>
      <c r="M268" s="278" t="s">
        <v>3866</v>
      </c>
      <c r="N268" s="278" t="s">
        <v>2624</v>
      </c>
      <c r="O268" s="288" t="s">
        <v>2605</v>
      </c>
      <c r="P268" s="278" t="s">
        <v>2792</v>
      </c>
      <c r="Q268" s="278" t="s">
        <v>3867</v>
      </c>
      <c r="R268" s="278" t="s">
        <v>3868</v>
      </c>
      <c r="S268" s="278" t="s">
        <v>201</v>
      </c>
      <c r="T268" s="278" t="s">
        <v>2609</v>
      </c>
      <c r="U268" s="278" t="s">
        <v>3815</v>
      </c>
      <c r="V268" s="278" t="s">
        <v>2796</v>
      </c>
      <c r="W268" s="278" t="s">
        <v>243</v>
      </c>
      <c r="X268" s="278" t="s">
        <v>3836</v>
      </c>
      <c r="Y268" s="278" t="s">
        <v>243</v>
      </c>
      <c r="Z268" s="279" t="n">
        <v>264</v>
      </c>
      <c r="AA268" s="279" t="n">
        <v>37</v>
      </c>
      <c r="AB268" s="279" t="n">
        <f aca="false">Z268*AA268</f>
        <v>9768</v>
      </c>
      <c r="AC268" s="279" t="s">
        <v>1562</v>
      </c>
      <c r="AD268" s="278" t="n">
        <v>6403911100</v>
      </c>
      <c r="AE268" s="279" t="n">
        <v>63.49</v>
      </c>
      <c r="AF268" s="279" t="n">
        <v>330</v>
      </c>
      <c r="AG268" s="279" t="n">
        <v>2032.298</v>
      </c>
      <c r="AH268" s="279" t="s">
        <v>2575</v>
      </c>
      <c r="AI268" s="282" t="n">
        <v>44445</v>
      </c>
      <c r="AJ268" s="282" t="n">
        <v>44459</v>
      </c>
      <c r="AK268" s="282" t="n">
        <v>44520</v>
      </c>
      <c r="AL268" s="282" t="n">
        <v>44500</v>
      </c>
      <c r="AM268" s="0" t="s">
        <v>2541</v>
      </c>
      <c r="AN268" s="0" t="s">
        <v>2544</v>
      </c>
    </row>
    <row r="269" customFormat="false" ht="81" hidden="true" customHeight="false" outlineLevel="0" collapsed="false">
      <c r="A269" s="277" t="n">
        <v>44348</v>
      </c>
      <c r="B269" s="278" t="n">
        <v>81189453</v>
      </c>
      <c r="C269" s="279" t="s">
        <v>3869</v>
      </c>
      <c r="D269" s="279" t="n">
        <v>1123773</v>
      </c>
      <c r="E269" s="279" t="s">
        <v>2600</v>
      </c>
      <c r="F269" s="279" t="s">
        <v>2251</v>
      </c>
      <c r="G269" s="279" t="n">
        <v>164</v>
      </c>
      <c r="H269" s="279" t="n">
        <v>28</v>
      </c>
      <c r="I269" s="279" t="n">
        <v>4592</v>
      </c>
      <c r="J269" s="279" t="s">
        <v>3870</v>
      </c>
      <c r="K269" s="280" t="n">
        <v>44418</v>
      </c>
      <c r="L269" s="287" t="n">
        <v>44432</v>
      </c>
      <c r="M269" s="278" t="s">
        <v>3871</v>
      </c>
      <c r="N269" s="278" t="s">
        <v>236</v>
      </c>
      <c r="O269" s="288" t="s">
        <v>2605</v>
      </c>
      <c r="P269" s="278" t="s">
        <v>2776</v>
      </c>
      <c r="Q269" s="278" t="s">
        <v>3872</v>
      </c>
      <c r="R269" s="278" t="s">
        <v>3873</v>
      </c>
      <c r="S269" s="278" t="s">
        <v>975</v>
      </c>
      <c r="T269" s="278" t="s">
        <v>2779</v>
      </c>
      <c r="U269" s="278" t="s">
        <v>3815</v>
      </c>
      <c r="V269" s="278" t="s">
        <v>2780</v>
      </c>
      <c r="W269" s="278" t="s">
        <v>243</v>
      </c>
      <c r="X269" s="278" t="s">
        <v>3874</v>
      </c>
      <c r="Y269" s="278" t="s">
        <v>243</v>
      </c>
      <c r="Z269" s="279" t="n">
        <v>164</v>
      </c>
      <c r="AA269" s="279" t="n">
        <v>28</v>
      </c>
      <c r="AB269" s="279" t="n">
        <f aca="false">Z269*AA269</f>
        <v>4592</v>
      </c>
      <c r="AC269" s="279" t="s">
        <v>2956</v>
      </c>
      <c r="AD269" s="278" t="n">
        <v>6403595000</v>
      </c>
      <c r="AE269" s="279" t="n">
        <v>29.85</v>
      </c>
      <c r="AF269" s="279" t="n">
        <v>205</v>
      </c>
      <c r="AG269" s="279" t="n">
        <v>965.37</v>
      </c>
      <c r="AH269" s="279" t="s">
        <v>2572</v>
      </c>
      <c r="AI269" s="282" t="n">
        <v>44428</v>
      </c>
      <c r="AJ269" s="282" t="n">
        <v>44483</v>
      </c>
      <c r="AK269" s="282" t="n">
        <v>44503</v>
      </c>
      <c r="AL269" s="282" t="n">
        <v>44484</v>
      </c>
      <c r="AM269" s="0" t="s">
        <v>2541</v>
      </c>
      <c r="AN269" s="0" t="s">
        <v>2544</v>
      </c>
    </row>
    <row r="270" customFormat="false" ht="81" hidden="true" customHeight="false" outlineLevel="0" collapsed="false">
      <c r="A270" s="277" t="n">
        <v>44348</v>
      </c>
      <c r="B270" s="278" t="n">
        <v>81189453</v>
      </c>
      <c r="C270" s="279" t="s">
        <v>3869</v>
      </c>
      <c r="D270" s="279" t="n">
        <v>1123773</v>
      </c>
      <c r="E270" s="279" t="s">
        <v>2600</v>
      </c>
      <c r="F270" s="279" t="s">
        <v>2623</v>
      </c>
      <c r="G270" s="279" t="n">
        <v>22</v>
      </c>
      <c r="H270" s="279" t="n">
        <v>28</v>
      </c>
      <c r="I270" s="279" t="n">
        <v>616</v>
      </c>
      <c r="J270" s="279" t="s">
        <v>3870</v>
      </c>
      <c r="K270" s="280" t="n">
        <v>44418</v>
      </c>
      <c r="L270" s="287" t="n">
        <v>44432</v>
      </c>
      <c r="M270" s="278" t="s">
        <v>3871</v>
      </c>
      <c r="N270" s="278" t="s">
        <v>2624</v>
      </c>
      <c r="O270" s="288" t="s">
        <v>2605</v>
      </c>
      <c r="P270" s="278" t="s">
        <v>2776</v>
      </c>
      <c r="Q270" s="278" t="s">
        <v>3875</v>
      </c>
      <c r="R270" s="278" t="s">
        <v>3876</v>
      </c>
      <c r="S270" s="278" t="s">
        <v>975</v>
      </c>
      <c r="T270" s="278" t="s">
        <v>2779</v>
      </c>
      <c r="U270" s="278" t="s">
        <v>3815</v>
      </c>
      <c r="V270" s="278" t="s">
        <v>2780</v>
      </c>
      <c r="W270" s="278" t="s">
        <v>243</v>
      </c>
      <c r="X270" s="278" t="s">
        <v>3874</v>
      </c>
      <c r="Y270" s="278" t="s">
        <v>243</v>
      </c>
      <c r="Z270" s="279" t="n">
        <v>22</v>
      </c>
      <c r="AA270" s="279" t="n">
        <v>28</v>
      </c>
      <c r="AB270" s="279" t="n">
        <f aca="false">Z270*AA270</f>
        <v>616</v>
      </c>
      <c r="AC270" s="279" t="s">
        <v>2956</v>
      </c>
      <c r="AD270" s="278" t="n">
        <v>6403595000</v>
      </c>
      <c r="AE270" s="279" t="n">
        <v>4</v>
      </c>
      <c r="AF270" s="279" t="n">
        <v>27.5</v>
      </c>
      <c r="AG270" s="279" t="n">
        <v>129.5</v>
      </c>
      <c r="AH270" s="279" t="s">
        <v>2572</v>
      </c>
      <c r="AI270" s="282" t="n">
        <v>44428</v>
      </c>
      <c r="AJ270" s="282" t="n">
        <v>44483</v>
      </c>
      <c r="AK270" s="282" t="n">
        <v>44503</v>
      </c>
      <c r="AL270" s="282" t="n">
        <v>44484</v>
      </c>
      <c r="AM270" s="0" t="s">
        <v>2541</v>
      </c>
      <c r="AN270" s="0" t="s">
        <v>2544</v>
      </c>
    </row>
    <row r="271" customFormat="false" ht="81" hidden="true" customHeight="false" outlineLevel="0" collapsed="false">
      <c r="A271" s="277" t="n">
        <v>44348</v>
      </c>
      <c r="B271" s="278" t="n">
        <v>81189453</v>
      </c>
      <c r="C271" s="279" t="s">
        <v>3869</v>
      </c>
      <c r="D271" s="279" t="n">
        <v>1123773</v>
      </c>
      <c r="E271" s="279" t="s">
        <v>2600</v>
      </c>
      <c r="F271" s="279" t="s">
        <v>2623</v>
      </c>
      <c r="G271" s="279" t="n">
        <v>83</v>
      </c>
      <c r="H271" s="279" t="n">
        <v>31.5</v>
      </c>
      <c r="I271" s="279" t="n">
        <v>2614.5</v>
      </c>
      <c r="J271" s="279" t="s">
        <v>3870</v>
      </c>
      <c r="K271" s="280" t="n">
        <v>44418</v>
      </c>
      <c r="L271" s="287" t="n">
        <v>44432</v>
      </c>
      <c r="M271" s="278" t="s">
        <v>3871</v>
      </c>
      <c r="N271" s="278" t="s">
        <v>2624</v>
      </c>
      <c r="O271" s="288" t="s">
        <v>2605</v>
      </c>
      <c r="P271" s="278" t="s">
        <v>2776</v>
      </c>
      <c r="Q271" s="278" t="s">
        <v>3875</v>
      </c>
      <c r="R271" s="278" t="s">
        <v>3876</v>
      </c>
      <c r="S271" s="278" t="s">
        <v>975</v>
      </c>
      <c r="T271" s="278" t="s">
        <v>2779</v>
      </c>
      <c r="U271" s="278" t="s">
        <v>3815</v>
      </c>
      <c r="V271" s="278" t="s">
        <v>2780</v>
      </c>
      <c r="W271" s="169" t="s">
        <v>243</v>
      </c>
      <c r="X271" s="278" t="s">
        <v>3874</v>
      </c>
      <c r="Y271" s="278" t="s">
        <v>243</v>
      </c>
      <c r="Z271" s="279" t="n">
        <v>83</v>
      </c>
      <c r="AA271" s="279" t="n">
        <v>31.5</v>
      </c>
      <c r="AB271" s="279" t="n">
        <f aca="false">Z271*AA271</f>
        <v>2614.5</v>
      </c>
      <c r="AC271" s="279" t="s">
        <v>2956</v>
      </c>
      <c r="AD271" s="278" t="n">
        <v>6403595000</v>
      </c>
      <c r="AE271" s="279" t="n">
        <v>16.99</v>
      </c>
      <c r="AF271" s="279" t="n">
        <v>103.75</v>
      </c>
      <c r="AG271" s="279" t="n">
        <v>547.048</v>
      </c>
      <c r="AH271" s="279" t="s">
        <v>2572</v>
      </c>
      <c r="AI271" s="282" t="n">
        <v>44428</v>
      </c>
      <c r="AJ271" s="282" t="n">
        <v>44483</v>
      </c>
      <c r="AK271" s="282" t="n">
        <v>44503</v>
      </c>
      <c r="AL271" s="282" t="n">
        <v>44484</v>
      </c>
      <c r="AM271" s="0" t="s">
        <v>2541</v>
      </c>
      <c r="AN271" s="0" t="s">
        <v>2544</v>
      </c>
    </row>
    <row r="272" customFormat="false" ht="96" hidden="true" customHeight="false" outlineLevel="0" collapsed="false">
      <c r="A272" s="277" t="n">
        <v>44263</v>
      </c>
      <c r="B272" s="278" t="n">
        <v>79520179</v>
      </c>
      <c r="C272" s="279" t="s">
        <v>3790</v>
      </c>
      <c r="D272" s="279" t="n">
        <v>1123931</v>
      </c>
      <c r="E272" s="279" t="s">
        <v>2600</v>
      </c>
      <c r="F272" s="279" t="s">
        <v>2251</v>
      </c>
      <c r="G272" s="279" t="n">
        <v>72</v>
      </c>
      <c r="H272" s="279" t="n">
        <v>41.5</v>
      </c>
      <c r="I272" s="279" t="n">
        <v>2988</v>
      </c>
      <c r="J272" s="279" t="s">
        <v>3791</v>
      </c>
      <c r="K272" s="280" t="n">
        <v>44348</v>
      </c>
      <c r="L272" s="280" t="n">
        <v>44362</v>
      </c>
      <c r="M272" s="278" t="s">
        <v>3792</v>
      </c>
      <c r="N272" s="278" t="s">
        <v>236</v>
      </c>
      <c r="O272" s="279" t="s">
        <v>2605</v>
      </c>
      <c r="P272" s="278" t="s">
        <v>2606</v>
      </c>
      <c r="Q272" s="278" t="s">
        <v>3793</v>
      </c>
      <c r="R272" s="278" t="s">
        <v>3794</v>
      </c>
      <c r="S272" s="278" t="s">
        <v>201</v>
      </c>
      <c r="T272" s="278" t="s">
        <v>86</v>
      </c>
      <c r="U272" s="278" t="s">
        <v>90</v>
      </c>
      <c r="V272" s="278" t="s">
        <v>2610</v>
      </c>
      <c r="W272" s="278" t="s">
        <v>110</v>
      </c>
      <c r="X272" s="278" t="s">
        <v>118</v>
      </c>
      <c r="Y272" s="278" t="s">
        <v>3710</v>
      </c>
      <c r="Z272" s="279" t="n">
        <v>25</v>
      </c>
      <c r="AA272" s="279" t="n">
        <v>41.5</v>
      </c>
      <c r="AB272" s="279" t="n">
        <f aca="false">Z272*AA272</f>
        <v>1037.5</v>
      </c>
      <c r="AC272" s="279" t="s">
        <v>207</v>
      </c>
      <c r="AD272" s="278" t="n">
        <v>6403999100</v>
      </c>
      <c r="AE272" s="279" t="n">
        <f aca="false">0.0065*AB272</f>
        <v>6.74375</v>
      </c>
      <c r="AF272" s="279" t="n">
        <f aca="false">1.25*Z272</f>
        <v>31.25</v>
      </c>
      <c r="AG272" s="279" t="n">
        <f aca="false">0.2*(AE272+AF272+AB272)</f>
        <v>215.09875</v>
      </c>
      <c r="AH272" s="244" t="s">
        <v>2568</v>
      </c>
      <c r="AI272" s="282" t="n">
        <v>44389</v>
      </c>
      <c r="AJ272" s="282" t="n">
        <v>44436</v>
      </c>
      <c r="AK272" s="282" t="n">
        <v>44443</v>
      </c>
      <c r="AL272" s="282" t="n">
        <v>44468</v>
      </c>
      <c r="AM272" s="0" t="s">
        <v>2541</v>
      </c>
      <c r="AN272" s="0" t="s">
        <v>2544</v>
      </c>
    </row>
  </sheetData>
  <autoFilter ref="A1:AN272">
    <filterColumn colId="33">
      <customFilters and="true">
        <customFilter operator="equal" val="23 поставка FW21 UGG"/>
      </customFilters>
    </filterColumn>
  </autoFilter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tabColor rgb="FF8EA9DB"/>
    <pageSetUpPr fitToPage="false"/>
  </sheetPr>
  <dimension ref="A1:AZ163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U2" activeCellId="0" sqref="U2"/>
    </sheetView>
  </sheetViews>
  <sheetFormatPr defaultColWidth="8.72265625" defaultRowHeight="13.9" zeroHeight="false" outlineLevelRow="0" outlineLevelCol="0"/>
  <cols>
    <col collapsed="false" customWidth="true" hidden="false" outlineLevel="0" max="1" min="1" style="289" width="27.42"/>
    <col collapsed="false" customWidth="true" hidden="false" outlineLevel="0" max="2" min="2" style="290" width="11.71"/>
    <col collapsed="false" customWidth="true" hidden="false" outlineLevel="0" max="3" min="3" style="291" width="16.71"/>
    <col collapsed="false" customWidth="true" hidden="false" outlineLevel="0" max="4" min="4" style="290" width="19.29"/>
    <col collapsed="false" customWidth="true" hidden="false" outlineLevel="0" max="5" min="5" style="290" width="22.57"/>
    <col collapsed="false" customWidth="true" hidden="false" outlineLevel="0" max="6" min="6" style="290" width="16.71"/>
    <col collapsed="false" customWidth="true" hidden="false" outlineLevel="0" max="7" min="7" style="290" width="14.28"/>
    <col collapsed="false" customWidth="true" hidden="false" outlineLevel="0" max="8" min="8" style="290" width="8.29"/>
    <col collapsed="false" customWidth="true" hidden="false" outlineLevel="0" max="9" min="9" style="290" width="15.42"/>
    <col collapsed="false" customWidth="true" hidden="false" outlineLevel="0" max="10" min="10" style="290" width="22.28"/>
    <col collapsed="false" customWidth="true" hidden="false" outlineLevel="0" max="11" min="11" style="290" width="15"/>
    <col collapsed="false" customWidth="true" hidden="false" outlineLevel="0" max="12" min="12" style="290" width="16.29"/>
    <col collapsed="false" customWidth="true" hidden="false" outlineLevel="0" max="13" min="13" style="290" width="17.14"/>
    <col collapsed="false" customWidth="true" hidden="false" outlineLevel="0" max="14" min="14" style="290" width="13.86"/>
    <col collapsed="false" customWidth="true" hidden="false" outlineLevel="0" max="15" min="15" style="290" width="14.7"/>
    <col collapsed="false" customWidth="true" hidden="false" outlineLevel="0" max="16" min="16" style="291" width="15"/>
    <col collapsed="false" customWidth="true" hidden="false" outlineLevel="0" max="17" min="17" style="289" width="8"/>
    <col collapsed="false" customWidth="true" hidden="false" outlineLevel="0" max="18" min="18" style="289" width="10.42"/>
    <col collapsed="false" customWidth="false" hidden="false" outlineLevel="0" max="19" min="19" style="292" width="8.71"/>
    <col collapsed="false" customWidth="true" hidden="false" outlineLevel="0" max="20" min="20" style="292" width="10.42"/>
    <col collapsed="false" customWidth="true" hidden="false" outlineLevel="0" max="21" min="21" style="290" width="20.29"/>
    <col collapsed="false" customWidth="true" hidden="false" outlineLevel="0" max="22" min="22" style="293" width="12.42"/>
    <col collapsed="false" customWidth="true" hidden="false" outlineLevel="0" max="23" min="23" style="294" width="18.85"/>
    <col collapsed="false" customWidth="true" hidden="false" outlineLevel="0" max="25" min="24" style="289" width="10"/>
    <col collapsed="false" customWidth="true" hidden="false" outlineLevel="0" max="26" min="26" style="295" width="10"/>
    <col collapsed="false" customWidth="true" hidden="false" outlineLevel="0" max="27" min="27" style="289" width="7.71"/>
    <col collapsed="false" customWidth="true" hidden="false" outlineLevel="0" max="28" min="28" style="290" width="16.71"/>
    <col collapsed="false" customWidth="true" hidden="false" outlineLevel="0" max="29" min="29" style="289" width="11.99"/>
    <col collapsed="false" customWidth="true" hidden="false" outlineLevel="0" max="30" min="30" style="289" width="29.71"/>
    <col collapsed="false" customWidth="true" hidden="false" outlineLevel="0" max="31" min="31" style="289" width="20.42"/>
    <col collapsed="false" customWidth="false" hidden="false" outlineLevel="0" max="1024" min="32" style="289" width="8.71"/>
  </cols>
  <sheetData>
    <row r="1" s="296" customFormat="true" ht="69" hidden="false" customHeight="false" outlineLevel="0" collapsed="false">
      <c r="A1" s="296" t="s">
        <v>3877</v>
      </c>
      <c r="B1" s="297" t="s">
        <v>3878</v>
      </c>
      <c r="C1" s="298" t="s">
        <v>3879</v>
      </c>
      <c r="D1" s="299" t="s">
        <v>3880</v>
      </c>
      <c r="E1" s="297" t="s">
        <v>3881</v>
      </c>
      <c r="F1" s="297" t="s">
        <v>3882</v>
      </c>
      <c r="G1" s="297" t="s">
        <v>3883</v>
      </c>
      <c r="H1" s="297" t="s">
        <v>3884</v>
      </c>
      <c r="I1" s="297" t="s">
        <v>3885</v>
      </c>
      <c r="J1" s="297" t="s">
        <v>3886</v>
      </c>
      <c r="K1" s="297" t="s">
        <v>3887</v>
      </c>
      <c r="L1" s="297" t="s">
        <v>3888</v>
      </c>
      <c r="M1" s="297" t="s">
        <v>3889</v>
      </c>
      <c r="N1" s="297" t="s">
        <v>2587</v>
      </c>
      <c r="O1" s="297" t="s">
        <v>3890</v>
      </c>
      <c r="P1" s="300" t="s">
        <v>3891</v>
      </c>
      <c r="Q1" s="299" t="s">
        <v>3892</v>
      </c>
      <c r="R1" s="299" t="s">
        <v>3893</v>
      </c>
      <c r="S1" s="301" t="s">
        <v>3894</v>
      </c>
      <c r="T1" s="301" t="s">
        <v>3895</v>
      </c>
      <c r="U1" s="302" t="s">
        <v>3896</v>
      </c>
      <c r="V1" s="303" t="s">
        <v>3897</v>
      </c>
      <c r="W1" s="304" t="s">
        <v>39</v>
      </c>
      <c r="X1" s="305" t="s">
        <v>2396</v>
      </c>
      <c r="Y1" s="305" t="s">
        <v>41</v>
      </c>
      <c r="Z1" s="306" t="s">
        <v>42</v>
      </c>
      <c r="AA1" s="305" t="s">
        <v>3898</v>
      </c>
      <c r="AB1" s="305" t="s">
        <v>3899</v>
      </c>
      <c r="AC1" s="307" t="s">
        <v>3900</v>
      </c>
      <c r="AD1" s="307" t="s">
        <v>3901</v>
      </c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</row>
    <row r="2" customFormat="false" ht="55.15" hidden="false" customHeight="false" outlineLevel="0" collapsed="false">
      <c r="B2" s="309" t="s">
        <v>3902</v>
      </c>
      <c r="C2" s="310" t="s">
        <v>3903</v>
      </c>
      <c r="D2" s="309" t="s">
        <v>3904</v>
      </c>
      <c r="E2" s="309" t="s">
        <v>3905</v>
      </c>
      <c r="F2" s="309" t="s">
        <v>3906</v>
      </c>
      <c r="G2" s="309" t="s">
        <v>3907</v>
      </c>
      <c r="H2" s="309" t="s">
        <v>87</v>
      </c>
      <c r="I2" s="311" t="s">
        <v>3908</v>
      </c>
      <c r="J2" s="311"/>
      <c r="K2" s="311"/>
      <c r="L2" s="309" t="s">
        <v>3909</v>
      </c>
      <c r="M2" s="311" t="s">
        <v>3910</v>
      </c>
      <c r="N2" s="309" t="s">
        <v>3911</v>
      </c>
      <c r="O2" s="309" t="n">
        <v>6115950000</v>
      </c>
      <c r="P2" s="312" t="n">
        <v>40</v>
      </c>
      <c r="Q2" s="313" t="n">
        <v>5.2</v>
      </c>
      <c r="R2" s="309" t="n">
        <v>208</v>
      </c>
      <c r="S2" s="309" t="n">
        <v>20.8</v>
      </c>
      <c r="T2" s="309" t="n">
        <v>45.76</v>
      </c>
      <c r="U2" s="314" t="s">
        <v>3912</v>
      </c>
      <c r="V2" s="315" t="n">
        <v>44319</v>
      </c>
      <c r="W2" s="316" t="n">
        <v>44327</v>
      </c>
      <c r="X2" s="317" t="n">
        <v>44349</v>
      </c>
      <c r="Y2" s="317" t="n">
        <v>44350</v>
      </c>
      <c r="Z2" s="318" t="n">
        <v>44350</v>
      </c>
      <c r="AA2" s="309" t="s">
        <v>3913</v>
      </c>
      <c r="AB2" s="309" t="s">
        <v>3914</v>
      </c>
      <c r="AC2" s="309" t="s">
        <v>3915</v>
      </c>
      <c r="AD2" s="309"/>
    </row>
    <row r="3" customFormat="false" ht="55.15" hidden="false" customHeight="false" outlineLevel="0" collapsed="false">
      <c r="B3" s="309" t="s">
        <v>3916</v>
      </c>
      <c r="C3" s="310" t="s">
        <v>3917</v>
      </c>
      <c r="D3" s="309" t="s">
        <v>3904</v>
      </c>
      <c r="E3" s="309" t="s">
        <v>3905</v>
      </c>
      <c r="F3" s="309" t="s">
        <v>3918</v>
      </c>
      <c r="G3" s="309" t="s">
        <v>3919</v>
      </c>
      <c r="H3" s="309" t="s">
        <v>87</v>
      </c>
      <c r="I3" s="311" t="s">
        <v>3920</v>
      </c>
      <c r="J3" s="311"/>
      <c r="K3" s="311"/>
      <c r="L3" s="309" t="s">
        <v>3909</v>
      </c>
      <c r="M3" s="311" t="s">
        <v>3910</v>
      </c>
      <c r="N3" s="309" t="s">
        <v>3911</v>
      </c>
      <c r="O3" s="309" t="n">
        <v>6115950000</v>
      </c>
      <c r="P3" s="312" t="n">
        <v>100</v>
      </c>
      <c r="Q3" s="313" t="n">
        <v>8.8</v>
      </c>
      <c r="R3" s="313" t="n">
        <v>880</v>
      </c>
      <c r="S3" s="313" t="n">
        <v>88</v>
      </c>
      <c r="T3" s="313" t="n">
        <v>193.6</v>
      </c>
      <c r="U3" s="314" t="s">
        <v>3912</v>
      </c>
      <c r="V3" s="315" t="n">
        <v>44319</v>
      </c>
      <c r="W3" s="316" t="n">
        <v>44327</v>
      </c>
      <c r="X3" s="317" t="n">
        <v>44349</v>
      </c>
      <c r="Y3" s="317" t="n">
        <v>44350</v>
      </c>
      <c r="Z3" s="318" t="n">
        <v>44350</v>
      </c>
      <c r="AA3" s="309" t="s">
        <v>3913</v>
      </c>
      <c r="AB3" s="309" t="s">
        <v>3914</v>
      </c>
      <c r="AC3" s="309" t="s">
        <v>3915</v>
      </c>
      <c r="AD3" s="309"/>
    </row>
    <row r="4" customFormat="false" ht="94.15" hidden="false" customHeight="true" outlineLevel="0" collapsed="false">
      <c r="B4" s="309" t="s">
        <v>3921</v>
      </c>
      <c r="C4" s="310" t="s">
        <v>3922</v>
      </c>
      <c r="D4" s="309" t="s">
        <v>3923</v>
      </c>
      <c r="E4" s="309" t="s">
        <v>3905</v>
      </c>
      <c r="F4" s="309" t="s">
        <v>3924</v>
      </c>
      <c r="G4" s="309" t="s">
        <v>3925</v>
      </c>
      <c r="H4" s="309" t="s">
        <v>87</v>
      </c>
      <c r="I4" s="311" t="s">
        <v>3926</v>
      </c>
      <c r="J4" s="311"/>
      <c r="K4" s="311"/>
      <c r="L4" s="309" t="s">
        <v>3909</v>
      </c>
      <c r="M4" s="311" t="s">
        <v>3910</v>
      </c>
      <c r="N4" s="309" t="s">
        <v>3911</v>
      </c>
      <c r="O4" s="309" t="n">
        <v>6115950000</v>
      </c>
      <c r="P4" s="312" t="n">
        <v>70</v>
      </c>
      <c r="Q4" s="313" t="n">
        <v>5.2</v>
      </c>
      <c r="R4" s="313" t="n">
        <v>364</v>
      </c>
      <c r="S4" s="313" t="n">
        <v>36.4</v>
      </c>
      <c r="T4" s="313" t="n">
        <v>80.08</v>
      </c>
      <c r="U4" s="314" t="s">
        <v>3912</v>
      </c>
      <c r="V4" s="315" t="n">
        <v>44319</v>
      </c>
      <c r="W4" s="316" t="n">
        <v>44327</v>
      </c>
      <c r="X4" s="317" t="n">
        <v>44349</v>
      </c>
      <c r="Y4" s="317" t="n">
        <v>44350</v>
      </c>
      <c r="Z4" s="318" t="n">
        <v>44350</v>
      </c>
      <c r="AA4" s="309" t="s">
        <v>3913</v>
      </c>
      <c r="AB4" s="309" t="s">
        <v>3914</v>
      </c>
      <c r="AC4" s="309" t="s">
        <v>3915</v>
      </c>
      <c r="AD4" s="309"/>
    </row>
    <row r="5" customFormat="false" ht="41.45" hidden="false" customHeight="false" outlineLevel="0" collapsed="false">
      <c r="B5" s="309" t="s">
        <v>3927</v>
      </c>
      <c r="C5" s="310" t="s">
        <v>3928</v>
      </c>
      <c r="D5" s="309" t="s">
        <v>3923</v>
      </c>
      <c r="E5" s="309" t="s">
        <v>3905</v>
      </c>
      <c r="F5" s="309" t="s">
        <v>3906</v>
      </c>
      <c r="G5" s="309" t="s">
        <v>3929</v>
      </c>
      <c r="H5" s="309" t="s">
        <v>87</v>
      </c>
      <c r="I5" s="311" t="s">
        <v>3930</v>
      </c>
      <c r="J5" s="311"/>
      <c r="K5" s="311"/>
      <c r="L5" s="309" t="s">
        <v>3909</v>
      </c>
      <c r="M5" s="311" t="s">
        <v>3910</v>
      </c>
      <c r="N5" s="309" t="s">
        <v>3911</v>
      </c>
      <c r="O5" s="309" t="n">
        <v>6115950000</v>
      </c>
      <c r="P5" s="312" t="n">
        <v>60</v>
      </c>
      <c r="Q5" s="313" t="n">
        <v>5.5</v>
      </c>
      <c r="R5" s="313" t="n">
        <v>330</v>
      </c>
      <c r="S5" s="313" t="n">
        <v>33</v>
      </c>
      <c r="T5" s="313" t="n">
        <v>72.6</v>
      </c>
      <c r="U5" s="319" t="s">
        <v>3912</v>
      </c>
      <c r="V5" s="315" t="n">
        <v>44319</v>
      </c>
      <c r="W5" s="316" t="n">
        <v>44327</v>
      </c>
      <c r="X5" s="317" t="n">
        <v>44349</v>
      </c>
      <c r="Y5" s="317" t="n">
        <v>44350</v>
      </c>
      <c r="Z5" s="318" t="n">
        <v>44350</v>
      </c>
      <c r="AA5" s="309" t="s">
        <v>3913</v>
      </c>
      <c r="AB5" s="309" t="s">
        <v>3914</v>
      </c>
      <c r="AC5" s="309" t="s">
        <v>3915</v>
      </c>
      <c r="AD5" s="309"/>
    </row>
    <row r="6" customFormat="false" ht="41.45" hidden="false" customHeight="false" outlineLevel="0" collapsed="false">
      <c r="B6" s="309" t="s">
        <v>3931</v>
      </c>
      <c r="C6" s="310" t="s">
        <v>3932</v>
      </c>
      <c r="D6" s="309" t="s">
        <v>3923</v>
      </c>
      <c r="E6" s="309" t="s">
        <v>3905</v>
      </c>
      <c r="F6" s="309" t="s">
        <v>3906</v>
      </c>
      <c r="G6" s="309" t="s">
        <v>3933</v>
      </c>
      <c r="H6" s="309" t="s">
        <v>87</v>
      </c>
      <c r="I6" s="311" t="s">
        <v>3934</v>
      </c>
      <c r="J6" s="311"/>
      <c r="K6" s="311"/>
      <c r="L6" s="309" t="s">
        <v>3909</v>
      </c>
      <c r="M6" s="311" t="s">
        <v>3910</v>
      </c>
      <c r="N6" s="309" t="s">
        <v>3911</v>
      </c>
      <c r="O6" s="309" t="n">
        <v>6115950000</v>
      </c>
      <c r="P6" s="312" t="n">
        <v>40</v>
      </c>
      <c r="Q6" s="313" t="n">
        <v>5.5</v>
      </c>
      <c r="R6" s="313" t="n">
        <v>220</v>
      </c>
      <c r="S6" s="313" t="n">
        <v>22</v>
      </c>
      <c r="T6" s="313" t="n">
        <v>48.4</v>
      </c>
      <c r="U6" s="319" t="s">
        <v>3912</v>
      </c>
      <c r="V6" s="315" t="n">
        <v>44319</v>
      </c>
      <c r="W6" s="316" t="n">
        <v>44327</v>
      </c>
      <c r="X6" s="317" t="n">
        <v>44349</v>
      </c>
      <c r="Y6" s="317" t="n">
        <v>44350</v>
      </c>
      <c r="Z6" s="318" t="n">
        <v>44350</v>
      </c>
      <c r="AA6" s="309" t="s">
        <v>3913</v>
      </c>
      <c r="AB6" s="309" t="s">
        <v>3914</v>
      </c>
      <c r="AC6" s="309" t="s">
        <v>3915</v>
      </c>
      <c r="AD6" s="309"/>
    </row>
    <row r="7" customFormat="false" ht="94.15" hidden="false" customHeight="true" outlineLevel="0" collapsed="false">
      <c r="B7" s="309" t="s">
        <v>3935</v>
      </c>
      <c r="C7" s="310" t="s">
        <v>3936</v>
      </c>
      <c r="D7" s="309" t="s">
        <v>3923</v>
      </c>
      <c r="E7" s="309" t="s">
        <v>3905</v>
      </c>
      <c r="F7" s="309" t="s">
        <v>3924</v>
      </c>
      <c r="G7" s="309" t="s">
        <v>3937</v>
      </c>
      <c r="H7" s="309" t="s">
        <v>87</v>
      </c>
      <c r="I7" s="311" t="s">
        <v>3930</v>
      </c>
      <c r="J7" s="311"/>
      <c r="K7" s="311"/>
      <c r="L7" s="309" t="s">
        <v>3909</v>
      </c>
      <c r="M7" s="311" t="s">
        <v>3910</v>
      </c>
      <c r="N7" s="309" t="s">
        <v>3911</v>
      </c>
      <c r="O7" s="309" t="n">
        <v>6115950000</v>
      </c>
      <c r="P7" s="312" t="n">
        <v>70</v>
      </c>
      <c r="Q7" s="313" t="n">
        <v>5.5</v>
      </c>
      <c r="R7" s="313" t="n">
        <v>385</v>
      </c>
      <c r="S7" s="313" t="n">
        <v>38.5</v>
      </c>
      <c r="T7" s="313" t="n">
        <v>84.7</v>
      </c>
      <c r="U7" s="319" t="s">
        <v>3912</v>
      </c>
      <c r="V7" s="315" t="n">
        <v>44319</v>
      </c>
      <c r="W7" s="316" t="n">
        <v>44327</v>
      </c>
      <c r="X7" s="317" t="n">
        <v>44349</v>
      </c>
      <c r="Y7" s="317" t="n">
        <v>44350</v>
      </c>
      <c r="Z7" s="318" t="n">
        <v>44350</v>
      </c>
      <c r="AA7" s="309" t="s">
        <v>3913</v>
      </c>
      <c r="AB7" s="309" t="s">
        <v>3914</v>
      </c>
      <c r="AC7" s="309" t="s">
        <v>3915</v>
      </c>
      <c r="AD7" s="309"/>
    </row>
    <row r="8" customFormat="false" ht="55.15" hidden="false" customHeight="false" outlineLevel="0" collapsed="false">
      <c r="B8" s="309" t="s">
        <v>3938</v>
      </c>
      <c r="C8" s="310" t="s">
        <v>3939</v>
      </c>
      <c r="D8" s="309" t="s">
        <v>3923</v>
      </c>
      <c r="E8" s="309" t="s">
        <v>3905</v>
      </c>
      <c r="F8" s="309" t="s">
        <v>3906</v>
      </c>
      <c r="G8" s="309" t="s">
        <v>3940</v>
      </c>
      <c r="H8" s="309" t="s">
        <v>87</v>
      </c>
      <c r="I8" s="311" t="s">
        <v>3908</v>
      </c>
      <c r="J8" s="311"/>
      <c r="K8" s="311"/>
      <c r="L8" s="309" t="s">
        <v>3909</v>
      </c>
      <c r="M8" s="311" t="s">
        <v>3910</v>
      </c>
      <c r="N8" s="309" t="s">
        <v>3911</v>
      </c>
      <c r="O8" s="309" t="n">
        <v>6115950000</v>
      </c>
      <c r="P8" s="312" t="n">
        <v>60</v>
      </c>
      <c r="Q8" s="313" t="n">
        <v>5.5</v>
      </c>
      <c r="R8" s="313" t="n">
        <v>330</v>
      </c>
      <c r="S8" s="313" t="n">
        <v>33</v>
      </c>
      <c r="T8" s="313" t="n">
        <v>72.6</v>
      </c>
      <c r="U8" s="319" t="s">
        <v>3912</v>
      </c>
      <c r="V8" s="315" t="n">
        <v>44319</v>
      </c>
      <c r="W8" s="316" t="n">
        <v>44327</v>
      </c>
      <c r="X8" s="317" t="n">
        <v>44349</v>
      </c>
      <c r="Y8" s="317" t="n">
        <v>44350</v>
      </c>
      <c r="Z8" s="318" t="n">
        <v>44350</v>
      </c>
      <c r="AA8" s="309" t="s">
        <v>3913</v>
      </c>
      <c r="AB8" s="309" t="s">
        <v>3914</v>
      </c>
      <c r="AC8" s="309" t="s">
        <v>3915</v>
      </c>
      <c r="AD8" s="309"/>
    </row>
    <row r="9" customFormat="false" ht="41.45" hidden="false" customHeight="false" outlineLevel="0" collapsed="false">
      <c r="B9" s="309" t="s">
        <v>3941</v>
      </c>
      <c r="C9" s="310" t="s">
        <v>3942</v>
      </c>
      <c r="D9" s="309" t="s">
        <v>3923</v>
      </c>
      <c r="E9" s="309" t="s">
        <v>3943</v>
      </c>
      <c r="F9" s="309" t="s">
        <v>3944</v>
      </c>
      <c r="G9" s="309" t="s">
        <v>3945</v>
      </c>
      <c r="H9" s="309" t="s">
        <v>87</v>
      </c>
      <c r="I9" s="311" t="s">
        <v>3946</v>
      </c>
      <c r="J9" s="311"/>
      <c r="K9" s="311"/>
      <c r="L9" s="309" t="s">
        <v>3909</v>
      </c>
      <c r="M9" s="311" t="s">
        <v>3910</v>
      </c>
      <c r="N9" s="309" t="s">
        <v>3911</v>
      </c>
      <c r="O9" s="309" t="n">
        <v>6115950000</v>
      </c>
      <c r="P9" s="312" t="n">
        <v>60</v>
      </c>
      <c r="Q9" s="313" t="n">
        <v>6.5</v>
      </c>
      <c r="R9" s="313" t="n">
        <v>390</v>
      </c>
      <c r="S9" s="313" t="n">
        <v>39</v>
      </c>
      <c r="T9" s="313" t="n">
        <v>85.8</v>
      </c>
      <c r="U9" s="319" t="s">
        <v>3912</v>
      </c>
      <c r="V9" s="315" t="n">
        <v>44319</v>
      </c>
      <c r="W9" s="316" t="n">
        <v>44327</v>
      </c>
      <c r="X9" s="317" t="n">
        <v>44349</v>
      </c>
      <c r="Y9" s="317" t="n">
        <v>44350</v>
      </c>
      <c r="Z9" s="318" t="n">
        <v>44350</v>
      </c>
      <c r="AA9" s="309" t="s">
        <v>3913</v>
      </c>
      <c r="AB9" s="309" t="s">
        <v>3914</v>
      </c>
      <c r="AC9" s="309" t="s">
        <v>3915</v>
      </c>
      <c r="AD9" s="309"/>
    </row>
    <row r="10" customFormat="false" ht="55.15" hidden="false" customHeight="false" outlineLevel="0" collapsed="false">
      <c r="B10" s="309" t="s">
        <v>3947</v>
      </c>
      <c r="C10" s="310" t="s">
        <v>3948</v>
      </c>
      <c r="D10" s="309" t="s">
        <v>3923</v>
      </c>
      <c r="E10" s="309" t="s">
        <v>3905</v>
      </c>
      <c r="F10" s="309" t="s">
        <v>3949</v>
      </c>
      <c r="G10" s="309" t="s">
        <v>3950</v>
      </c>
      <c r="H10" s="309" t="s">
        <v>87</v>
      </c>
      <c r="I10" s="311" t="s">
        <v>3951</v>
      </c>
      <c r="J10" s="311"/>
      <c r="K10" s="311"/>
      <c r="L10" s="309" t="s">
        <v>3909</v>
      </c>
      <c r="M10" s="311" t="s">
        <v>3910</v>
      </c>
      <c r="N10" s="309" t="s">
        <v>3911</v>
      </c>
      <c r="O10" s="309" t="n">
        <v>6115950000</v>
      </c>
      <c r="P10" s="312" t="n">
        <v>60</v>
      </c>
      <c r="Q10" s="313" t="n">
        <v>4.85</v>
      </c>
      <c r="R10" s="313" t="n">
        <v>291</v>
      </c>
      <c r="S10" s="313" t="n">
        <v>29.1</v>
      </c>
      <c r="T10" s="313" t="n">
        <v>64.02</v>
      </c>
      <c r="U10" s="319" t="s">
        <v>3912</v>
      </c>
      <c r="V10" s="315" t="n">
        <v>44319</v>
      </c>
      <c r="W10" s="316" t="n">
        <v>44327</v>
      </c>
      <c r="X10" s="317" t="n">
        <v>44349</v>
      </c>
      <c r="Y10" s="317" t="n">
        <v>44350</v>
      </c>
      <c r="Z10" s="318" t="n">
        <v>44350</v>
      </c>
      <c r="AA10" s="309" t="s">
        <v>3913</v>
      </c>
      <c r="AB10" s="309" t="s">
        <v>3914</v>
      </c>
      <c r="AC10" s="309" t="s">
        <v>3915</v>
      </c>
      <c r="AD10" s="309"/>
    </row>
    <row r="11" customFormat="false" ht="55.15" hidden="false" customHeight="false" outlineLevel="0" collapsed="false">
      <c r="B11" s="309" t="s">
        <v>3952</v>
      </c>
      <c r="C11" s="310" t="s">
        <v>3953</v>
      </c>
      <c r="D11" s="309" t="s">
        <v>3923</v>
      </c>
      <c r="E11" s="309" t="s">
        <v>3905</v>
      </c>
      <c r="F11" s="309" t="s">
        <v>3949</v>
      </c>
      <c r="G11" s="309" t="s">
        <v>3954</v>
      </c>
      <c r="H11" s="309" t="s">
        <v>87</v>
      </c>
      <c r="I11" s="311" t="s">
        <v>3951</v>
      </c>
      <c r="J11" s="311"/>
      <c r="K11" s="311"/>
      <c r="L11" s="309" t="s">
        <v>3909</v>
      </c>
      <c r="M11" s="311" t="s">
        <v>3910</v>
      </c>
      <c r="N11" s="309" t="s">
        <v>3911</v>
      </c>
      <c r="O11" s="309" t="n">
        <v>6115950000</v>
      </c>
      <c r="P11" s="312" t="n">
        <v>80</v>
      </c>
      <c r="Q11" s="313" t="n">
        <v>4.85</v>
      </c>
      <c r="R11" s="313" t="n">
        <v>388</v>
      </c>
      <c r="S11" s="313" t="n">
        <v>38.8</v>
      </c>
      <c r="T11" s="313" t="n">
        <v>85.36</v>
      </c>
      <c r="U11" s="319" t="s">
        <v>3912</v>
      </c>
      <c r="V11" s="315" t="n">
        <v>44319</v>
      </c>
      <c r="W11" s="316" t="n">
        <v>44327</v>
      </c>
      <c r="X11" s="317" t="n">
        <v>44349</v>
      </c>
      <c r="Y11" s="317" t="n">
        <v>44350</v>
      </c>
      <c r="Z11" s="318" t="n">
        <v>44350</v>
      </c>
      <c r="AA11" s="309" t="s">
        <v>3913</v>
      </c>
      <c r="AB11" s="309" t="s">
        <v>3914</v>
      </c>
      <c r="AC11" s="309" t="s">
        <v>3915</v>
      </c>
      <c r="AD11" s="309"/>
    </row>
    <row r="12" customFormat="false" ht="41.45" hidden="false" customHeight="false" outlineLevel="0" collapsed="false">
      <c r="B12" s="309" t="s">
        <v>3955</v>
      </c>
      <c r="C12" s="310" t="s">
        <v>3956</v>
      </c>
      <c r="D12" s="309" t="s">
        <v>3904</v>
      </c>
      <c r="E12" s="309" t="s">
        <v>3905</v>
      </c>
      <c r="F12" s="309" t="s">
        <v>3957</v>
      </c>
      <c r="G12" s="309" t="s">
        <v>3950</v>
      </c>
      <c r="H12" s="309" t="s">
        <v>87</v>
      </c>
      <c r="I12" s="311" t="s">
        <v>3958</v>
      </c>
      <c r="J12" s="311"/>
      <c r="K12" s="311"/>
      <c r="L12" s="309" t="s">
        <v>3959</v>
      </c>
      <c r="M12" s="311" t="s">
        <v>3960</v>
      </c>
      <c r="N12" s="309" t="s">
        <v>3911</v>
      </c>
      <c r="O12" s="309" t="n">
        <v>6115940000</v>
      </c>
      <c r="P12" s="312" t="n">
        <v>50</v>
      </c>
      <c r="Q12" s="313" t="n">
        <v>3.3</v>
      </c>
      <c r="R12" s="313" t="n">
        <v>165</v>
      </c>
      <c r="S12" s="313" t="n">
        <v>16.5</v>
      </c>
      <c r="T12" s="313" t="n">
        <v>36.3</v>
      </c>
      <c r="U12" s="319" t="s">
        <v>3912</v>
      </c>
      <c r="V12" s="315" t="n">
        <v>44319</v>
      </c>
      <c r="W12" s="316" t="n">
        <v>44327</v>
      </c>
      <c r="X12" s="317" t="n">
        <v>44349</v>
      </c>
      <c r="Y12" s="317" t="n">
        <v>44350</v>
      </c>
      <c r="Z12" s="318" t="n">
        <v>44350</v>
      </c>
      <c r="AA12" s="309" t="s">
        <v>3913</v>
      </c>
      <c r="AB12" s="309" t="s">
        <v>3914</v>
      </c>
      <c r="AC12" s="309" t="s">
        <v>3961</v>
      </c>
      <c r="AD12" s="309"/>
    </row>
    <row r="13" customFormat="false" ht="41.45" hidden="false" customHeight="false" outlineLevel="0" collapsed="false">
      <c r="B13" s="309" t="s">
        <v>3962</v>
      </c>
      <c r="C13" s="310" t="s">
        <v>3963</v>
      </c>
      <c r="D13" s="309" t="s">
        <v>3904</v>
      </c>
      <c r="E13" s="309" t="s">
        <v>3905</v>
      </c>
      <c r="F13" s="309" t="s">
        <v>3957</v>
      </c>
      <c r="G13" s="309" t="s">
        <v>3940</v>
      </c>
      <c r="H13" s="309" t="s">
        <v>87</v>
      </c>
      <c r="I13" s="311" t="s">
        <v>3958</v>
      </c>
      <c r="J13" s="311"/>
      <c r="K13" s="311"/>
      <c r="L13" s="309" t="s">
        <v>3959</v>
      </c>
      <c r="M13" s="311" t="s">
        <v>3960</v>
      </c>
      <c r="N13" s="309" t="s">
        <v>3911</v>
      </c>
      <c r="O13" s="309" t="n">
        <v>6115940000</v>
      </c>
      <c r="P13" s="312" t="n">
        <v>50</v>
      </c>
      <c r="Q13" s="313" t="n">
        <v>3.3</v>
      </c>
      <c r="R13" s="313" t="n">
        <v>165</v>
      </c>
      <c r="S13" s="313" t="n">
        <v>16.5</v>
      </c>
      <c r="T13" s="313" t="n">
        <v>36.3</v>
      </c>
      <c r="U13" s="319" t="s">
        <v>3912</v>
      </c>
      <c r="V13" s="315" t="n">
        <v>44319</v>
      </c>
      <c r="W13" s="316" t="n">
        <v>44327</v>
      </c>
      <c r="X13" s="317" t="n">
        <v>44349</v>
      </c>
      <c r="Y13" s="317" t="n">
        <v>44350</v>
      </c>
      <c r="Z13" s="318" t="n">
        <v>44350</v>
      </c>
      <c r="AA13" s="309" t="s">
        <v>3913</v>
      </c>
      <c r="AB13" s="309" t="s">
        <v>3914</v>
      </c>
      <c r="AC13" s="309" t="s">
        <v>3961</v>
      </c>
      <c r="AD13" s="309"/>
    </row>
    <row r="14" customFormat="false" ht="94.15" hidden="false" customHeight="true" outlineLevel="0" collapsed="false">
      <c r="B14" s="309" t="s">
        <v>3964</v>
      </c>
      <c r="C14" s="310" t="s">
        <v>3965</v>
      </c>
      <c r="D14" s="309" t="s">
        <v>3923</v>
      </c>
      <c r="E14" s="309" t="s">
        <v>3905</v>
      </c>
      <c r="F14" s="309" t="s">
        <v>3966</v>
      </c>
      <c r="G14" s="309" t="s">
        <v>3967</v>
      </c>
      <c r="H14" s="309" t="s">
        <v>87</v>
      </c>
      <c r="I14" s="311" t="s">
        <v>3946</v>
      </c>
      <c r="J14" s="311"/>
      <c r="K14" s="311"/>
      <c r="L14" s="309" t="s">
        <v>3959</v>
      </c>
      <c r="M14" s="311" t="s">
        <v>3960</v>
      </c>
      <c r="N14" s="309" t="s">
        <v>3911</v>
      </c>
      <c r="O14" s="309" t="n">
        <v>6115950000</v>
      </c>
      <c r="P14" s="312" t="n">
        <v>100</v>
      </c>
      <c r="Q14" s="313" t="n">
        <v>3.1</v>
      </c>
      <c r="R14" s="313" t="n">
        <v>310</v>
      </c>
      <c r="S14" s="313" t="n">
        <v>31</v>
      </c>
      <c r="T14" s="313" t="n">
        <v>68.2</v>
      </c>
      <c r="U14" s="319" t="s">
        <v>3912</v>
      </c>
      <c r="V14" s="315" t="n">
        <v>44319</v>
      </c>
      <c r="W14" s="316" t="n">
        <v>44327</v>
      </c>
      <c r="X14" s="317" t="n">
        <v>44349</v>
      </c>
      <c r="Y14" s="317" t="n">
        <v>44350</v>
      </c>
      <c r="Z14" s="318" t="n">
        <v>44350</v>
      </c>
      <c r="AA14" s="309" t="s">
        <v>3913</v>
      </c>
      <c r="AB14" s="309" t="s">
        <v>3914</v>
      </c>
      <c r="AC14" s="309" t="s">
        <v>3961</v>
      </c>
      <c r="AD14" s="309"/>
    </row>
    <row r="15" customFormat="false" ht="110.45" hidden="true" customHeight="false" outlineLevel="0" collapsed="false">
      <c r="B15" s="309" t="s">
        <v>3968</v>
      </c>
      <c r="C15" s="310" t="s">
        <v>3969</v>
      </c>
      <c r="D15" s="309" t="s">
        <v>3923</v>
      </c>
      <c r="E15" s="309" t="s">
        <v>3970</v>
      </c>
      <c r="F15" s="309" t="s">
        <v>3971</v>
      </c>
      <c r="G15" s="309" t="s">
        <v>3972</v>
      </c>
      <c r="H15" s="309" t="s">
        <v>87</v>
      </c>
      <c r="I15" s="311" t="s">
        <v>3973</v>
      </c>
      <c r="J15" s="311"/>
      <c r="K15" s="311"/>
      <c r="L15" s="309" t="s">
        <v>3974</v>
      </c>
      <c r="M15" s="311" t="s">
        <v>3975</v>
      </c>
      <c r="N15" s="309" t="s">
        <v>3976</v>
      </c>
      <c r="O15" s="309" t="n">
        <v>3405100000</v>
      </c>
      <c r="P15" s="312" t="n">
        <v>720</v>
      </c>
      <c r="Q15" s="313" t="n">
        <v>3.8</v>
      </c>
      <c r="R15" s="313" t="n">
        <v>2736</v>
      </c>
      <c r="S15" s="313" t="n">
        <v>177.84</v>
      </c>
      <c r="T15" s="313" t="n">
        <v>582.77</v>
      </c>
      <c r="U15" s="319" t="s">
        <v>3977</v>
      </c>
      <c r="V15" s="315" t="n">
        <v>44319</v>
      </c>
      <c r="W15" s="316" t="n">
        <v>44327</v>
      </c>
      <c r="X15" s="317" t="n">
        <v>44349</v>
      </c>
      <c r="Y15" s="317" t="n">
        <v>44350</v>
      </c>
      <c r="Z15" s="318"/>
      <c r="AA15" s="309" t="s">
        <v>3913</v>
      </c>
      <c r="AB15" s="309" t="s">
        <v>3978</v>
      </c>
      <c r="AC15" s="309" t="s">
        <v>3979</v>
      </c>
      <c r="AD15" s="309"/>
    </row>
    <row r="16" customFormat="false" ht="97.15" hidden="true" customHeight="true" outlineLevel="0" collapsed="false">
      <c r="B16" s="309" t="s">
        <v>3980</v>
      </c>
      <c r="C16" s="310" t="s">
        <v>3981</v>
      </c>
      <c r="D16" s="309" t="s">
        <v>3923</v>
      </c>
      <c r="E16" s="309" t="s">
        <v>3982</v>
      </c>
      <c r="F16" s="309" t="s">
        <v>3983</v>
      </c>
      <c r="G16" s="309" t="s">
        <v>3972</v>
      </c>
      <c r="H16" s="309" t="s">
        <v>87</v>
      </c>
      <c r="I16" s="311" t="s">
        <v>3984</v>
      </c>
      <c r="J16" s="311"/>
      <c r="K16" s="311"/>
      <c r="L16" s="309" t="s">
        <v>3974</v>
      </c>
      <c r="M16" s="311" t="s">
        <v>3975</v>
      </c>
      <c r="N16" s="309" t="s">
        <v>3976</v>
      </c>
      <c r="O16" s="309" t="n">
        <v>3405100000</v>
      </c>
      <c r="P16" s="312" t="n">
        <v>1008</v>
      </c>
      <c r="Q16" s="313" t="n">
        <v>1.9</v>
      </c>
      <c r="R16" s="313" t="n">
        <v>1915.2</v>
      </c>
      <c r="S16" s="313" t="n">
        <v>124.49</v>
      </c>
      <c r="T16" s="313" t="n">
        <v>407.94</v>
      </c>
      <c r="U16" s="319" t="s">
        <v>3977</v>
      </c>
      <c r="V16" s="315" t="n">
        <v>44319</v>
      </c>
      <c r="W16" s="316" t="n">
        <v>44327</v>
      </c>
      <c r="X16" s="317" t="n">
        <v>44349</v>
      </c>
      <c r="Y16" s="317" t="n">
        <v>44350</v>
      </c>
      <c r="Z16" s="318"/>
      <c r="AA16" s="309" t="s">
        <v>3913</v>
      </c>
      <c r="AB16" s="309" t="s">
        <v>3978</v>
      </c>
      <c r="AC16" s="309" t="s">
        <v>3985</v>
      </c>
      <c r="AD16" s="309"/>
    </row>
    <row r="17" customFormat="false" ht="89.85" hidden="true" customHeight="true" outlineLevel="0" collapsed="false">
      <c r="B17" s="309" t="s">
        <v>3986</v>
      </c>
      <c r="C17" s="310" t="s">
        <v>3987</v>
      </c>
      <c r="D17" s="309" t="s">
        <v>3923</v>
      </c>
      <c r="E17" s="309" t="s">
        <v>3988</v>
      </c>
      <c r="F17" s="309" t="s">
        <v>3989</v>
      </c>
      <c r="G17" s="309" t="s">
        <v>3972</v>
      </c>
      <c r="H17" s="309" t="s">
        <v>87</v>
      </c>
      <c r="I17" s="311" t="s">
        <v>3984</v>
      </c>
      <c r="J17" s="311"/>
      <c r="K17" s="311"/>
      <c r="L17" s="309" t="s">
        <v>3974</v>
      </c>
      <c r="M17" s="311" t="s">
        <v>3975</v>
      </c>
      <c r="N17" s="309" t="s">
        <v>3976</v>
      </c>
      <c r="O17" s="309" t="n">
        <v>3405100000</v>
      </c>
      <c r="P17" s="312" t="n">
        <v>432</v>
      </c>
      <c r="Q17" s="313" t="n">
        <v>2.7</v>
      </c>
      <c r="R17" s="313" t="n">
        <v>1166.4</v>
      </c>
      <c r="S17" s="313" t="n">
        <v>75.82</v>
      </c>
      <c r="T17" s="313" t="n">
        <v>248.44</v>
      </c>
      <c r="U17" s="319" t="s">
        <v>3977</v>
      </c>
      <c r="V17" s="315" t="n">
        <v>44319</v>
      </c>
      <c r="W17" s="316" t="n">
        <v>44327</v>
      </c>
      <c r="X17" s="317" t="n">
        <v>44349</v>
      </c>
      <c r="Y17" s="317" t="n">
        <v>44350</v>
      </c>
      <c r="Z17" s="318"/>
      <c r="AA17" s="309" t="s">
        <v>3913</v>
      </c>
      <c r="AB17" s="309" t="s">
        <v>3978</v>
      </c>
      <c r="AC17" s="309" t="s">
        <v>3990</v>
      </c>
      <c r="AD17" s="309"/>
    </row>
    <row r="18" s="321" customFormat="true" ht="94.15" hidden="true" customHeight="true" outlineLevel="0" collapsed="false">
      <c r="A18" s="289"/>
      <c r="B18" s="309" t="s">
        <v>3991</v>
      </c>
      <c r="C18" s="309" t="n">
        <v>24480100</v>
      </c>
      <c r="D18" s="309" t="s">
        <v>3992</v>
      </c>
      <c r="E18" s="309" t="s">
        <v>3993</v>
      </c>
      <c r="F18" s="309" t="s">
        <v>3994</v>
      </c>
      <c r="G18" s="309" t="s">
        <v>3995</v>
      </c>
      <c r="H18" s="309" t="s">
        <v>201</v>
      </c>
      <c r="I18" s="311" t="s">
        <v>3996</v>
      </c>
      <c r="J18" s="311" t="s">
        <v>3997</v>
      </c>
      <c r="K18" s="311" t="s">
        <v>3998</v>
      </c>
      <c r="L18" s="309" t="s">
        <v>3999</v>
      </c>
      <c r="M18" s="311" t="s">
        <v>4000</v>
      </c>
      <c r="N18" s="309" t="s">
        <v>3815</v>
      </c>
      <c r="O18" s="309" t="n">
        <v>6403911800</v>
      </c>
      <c r="P18" s="312" t="n">
        <v>352</v>
      </c>
      <c r="Q18" s="313" t="n">
        <v>51</v>
      </c>
      <c r="R18" s="313" t="n">
        <v>17952</v>
      </c>
      <c r="S18" s="313" t="n">
        <v>638.88</v>
      </c>
      <c r="T18" s="313" t="n">
        <v>3718.18</v>
      </c>
      <c r="U18" s="309" t="s">
        <v>4001</v>
      </c>
      <c r="V18" s="315" t="n">
        <v>44331</v>
      </c>
      <c r="W18" s="316" t="n">
        <v>44352</v>
      </c>
      <c r="X18" s="317" t="n">
        <v>44414</v>
      </c>
      <c r="Y18" s="317" t="n">
        <v>44397</v>
      </c>
      <c r="Z18" s="318" t="n">
        <v>44434</v>
      </c>
      <c r="AA18" s="309" t="s">
        <v>3913</v>
      </c>
      <c r="AB18" s="309" t="s">
        <v>2540</v>
      </c>
      <c r="AC18" s="309"/>
      <c r="AD18" s="320"/>
    </row>
    <row r="19" s="321" customFormat="true" ht="99.4" hidden="true" customHeight="true" outlineLevel="0" collapsed="false">
      <c r="A19" s="289"/>
      <c r="B19" s="309" t="s">
        <v>4002</v>
      </c>
      <c r="C19" s="309" t="n">
        <v>26206001</v>
      </c>
      <c r="D19" s="309" t="s">
        <v>3992</v>
      </c>
      <c r="E19" s="309" t="s">
        <v>3993</v>
      </c>
      <c r="F19" s="309" t="s">
        <v>4003</v>
      </c>
      <c r="G19" s="309" t="s">
        <v>4004</v>
      </c>
      <c r="H19" s="309" t="s">
        <v>87</v>
      </c>
      <c r="I19" s="311" t="s">
        <v>3996</v>
      </c>
      <c r="J19" s="311" t="s">
        <v>4005</v>
      </c>
      <c r="K19" s="311" t="s">
        <v>3998</v>
      </c>
      <c r="L19" s="309" t="s">
        <v>3999</v>
      </c>
      <c r="M19" s="311" t="s">
        <v>4000</v>
      </c>
      <c r="N19" s="309" t="s">
        <v>3815</v>
      </c>
      <c r="O19" s="309" t="n">
        <v>6403911300</v>
      </c>
      <c r="P19" s="312" t="n">
        <v>2632</v>
      </c>
      <c r="Q19" s="313" t="n">
        <v>56.4</v>
      </c>
      <c r="R19" s="313" t="n">
        <v>148444.8</v>
      </c>
      <c r="S19" s="313" t="n">
        <v>4777.08</v>
      </c>
      <c r="T19" s="313" t="n">
        <v>30644.38</v>
      </c>
      <c r="U19" s="309" t="s">
        <v>4001</v>
      </c>
      <c r="V19" s="315" t="n">
        <v>44338</v>
      </c>
      <c r="W19" s="316" t="n">
        <v>44352</v>
      </c>
      <c r="X19" s="317" t="n">
        <v>44414</v>
      </c>
      <c r="Y19" s="317" t="n">
        <v>44397</v>
      </c>
      <c r="Z19" s="318" t="n">
        <v>44434</v>
      </c>
      <c r="AA19" s="309" t="s">
        <v>3913</v>
      </c>
      <c r="AB19" s="309" t="s">
        <v>2540</v>
      </c>
      <c r="AC19" s="309" t="s">
        <v>4006</v>
      </c>
      <c r="AD19" s="320"/>
    </row>
    <row r="20" s="321" customFormat="true" ht="55.15" hidden="true" customHeight="false" outlineLevel="0" collapsed="false">
      <c r="A20" s="289"/>
      <c r="B20" s="309" t="s">
        <v>4007</v>
      </c>
      <c r="C20" s="309" t="n">
        <v>27187001</v>
      </c>
      <c r="D20" s="309" t="s">
        <v>4008</v>
      </c>
      <c r="E20" s="309" t="s">
        <v>3993</v>
      </c>
      <c r="F20" s="309" t="s">
        <v>4009</v>
      </c>
      <c r="G20" s="309" t="s">
        <v>4010</v>
      </c>
      <c r="H20" s="309" t="s">
        <v>87</v>
      </c>
      <c r="I20" s="311" t="s">
        <v>3996</v>
      </c>
      <c r="J20" s="311" t="s">
        <v>4011</v>
      </c>
      <c r="K20" s="311" t="s">
        <v>3998</v>
      </c>
      <c r="L20" s="309" t="s">
        <v>4012</v>
      </c>
      <c r="M20" s="311" t="s">
        <v>4013</v>
      </c>
      <c r="N20" s="309" t="s">
        <v>3815</v>
      </c>
      <c r="O20" s="309" t="n">
        <v>6403911300</v>
      </c>
      <c r="P20" s="312" t="n">
        <v>512</v>
      </c>
      <c r="Q20" s="313" t="n">
        <v>59.75</v>
      </c>
      <c r="R20" s="313" t="n">
        <v>30592</v>
      </c>
      <c r="S20" s="313" t="n">
        <v>929.28</v>
      </c>
      <c r="T20" s="313" t="n">
        <v>6304.26</v>
      </c>
      <c r="U20" s="309" t="s">
        <v>4014</v>
      </c>
      <c r="V20" s="315" t="n">
        <v>44333</v>
      </c>
      <c r="W20" s="316" t="n">
        <v>44344</v>
      </c>
      <c r="X20" s="317" t="n">
        <v>44359</v>
      </c>
      <c r="Y20" s="317" t="n">
        <v>44405</v>
      </c>
      <c r="Z20" s="318" t="n">
        <v>44384</v>
      </c>
      <c r="AA20" s="309" t="s">
        <v>3913</v>
      </c>
      <c r="AB20" s="309" t="s">
        <v>2452</v>
      </c>
      <c r="AC20" s="309" t="s">
        <v>4015</v>
      </c>
      <c r="AD20" s="320"/>
    </row>
    <row r="21" s="321" customFormat="true" ht="55.15" hidden="true" customHeight="false" outlineLevel="0" collapsed="false">
      <c r="A21" s="289"/>
      <c r="B21" s="309" t="s">
        <v>4016</v>
      </c>
      <c r="C21" s="309" t="n">
        <v>27186001</v>
      </c>
      <c r="D21" s="309" t="s">
        <v>4008</v>
      </c>
      <c r="E21" s="309" t="s">
        <v>4017</v>
      </c>
      <c r="F21" s="309" t="s">
        <v>4018</v>
      </c>
      <c r="G21" s="309" t="s">
        <v>4019</v>
      </c>
      <c r="H21" s="309" t="s">
        <v>87</v>
      </c>
      <c r="I21" s="311" t="s">
        <v>3996</v>
      </c>
      <c r="J21" s="311" t="s">
        <v>3997</v>
      </c>
      <c r="K21" s="311" t="s">
        <v>3998</v>
      </c>
      <c r="L21" s="309" t="s">
        <v>4012</v>
      </c>
      <c r="M21" s="311" t="s">
        <v>4013</v>
      </c>
      <c r="N21" s="309" t="s">
        <v>3815</v>
      </c>
      <c r="O21" s="309" t="n">
        <v>6403911300</v>
      </c>
      <c r="P21" s="312" t="n">
        <v>336</v>
      </c>
      <c r="Q21" s="313" t="n">
        <v>51.35</v>
      </c>
      <c r="R21" s="313" t="n">
        <v>17253.6</v>
      </c>
      <c r="S21" s="313" t="n">
        <v>609.84</v>
      </c>
      <c r="T21" s="313" t="n">
        <v>3572.69</v>
      </c>
      <c r="U21" s="309" t="s">
        <v>4014</v>
      </c>
      <c r="V21" s="315" t="n">
        <v>44335</v>
      </c>
      <c r="W21" s="316" t="n">
        <v>44344</v>
      </c>
      <c r="X21" s="317" t="n">
        <v>44359</v>
      </c>
      <c r="Y21" s="317" t="n">
        <v>44405</v>
      </c>
      <c r="Z21" s="318" t="n">
        <v>44384</v>
      </c>
      <c r="AA21" s="309" t="s">
        <v>3913</v>
      </c>
      <c r="AB21" s="309" t="s">
        <v>2452</v>
      </c>
      <c r="AC21" s="309" t="s">
        <v>4015</v>
      </c>
      <c r="AD21" s="320"/>
    </row>
    <row r="22" s="321" customFormat="true" ht="56.85" hidden="true" customHeight="true" outlineLevel="0" collapsed="false">
      <c r="A22" s="289"/>
      <c r="B22" s="309" t="s">
        <v>4020</v>
      </c>
      <c r="C22" s="309" t="n">
        <v>14345001</v>
      </c>
      <c r="D22" s="309" t="s">
        <v>3992</v>
      </c>
      <c r="E22" s="309" t="s">
        <v>4017</v>
      </c>
      <c r="F22" s="309" t="s">
        <v>4021</v>
      </c>
      <c r="G22" s="309" t="s">
        <v>4022</v>
      </c>
      <c r="H22" s="309" t="s">
        <v>87</v>
      </c>
      <c r="I22" s="311" t="s">
        <v>3996</v>
      </c>
      <c r="J22" s="311" t="s">
        <v>3997</v>
      </c>
      <c r="K22" s="311" t="s">
        <v>3998</v>
      </c>
      <c r="L22" s="309" t="s">
        <v>4023</v>
      </c>
      <c r="M22" s="311" t="s">
        <v>4024</v>
      </c>
      <c r="N22" s="309" t="s">
        <v>4025</v>
      </c>
      <c r="O22" s="309" t="n">
        <v>6403999100</v>
      </c>
      <c r="P22" s="312" t="n">
        <v>2544</v>
      </c>
      <c r="Q22" s="313" t="n">
        <v>42.9</v>
      </c>
      <c r="R22" s="313" t="n">
        <v>109137.6</v>
      </c>
      <c r="S22" s="313" t="n">
        <v>4617.36</v>
      </c>
      <c r="T22" s="313" t="n">
        <v>22750.99</v>
      </c>
      <c r="U22" s="309" t="s">
        <v>4026</v>
      </c>
      <c r="V22" s="315" t="n">
        <v>44324</v>
      </c>
      <c r="W22" s="316" t="n">
        <v>44362</v>
      </c>
      <c r="X22" s="317" t="n">
        <v>44389</v>
      </c>
      <c r="Y22" s="317" t="n">
        <v>44387</v>
      </c>
      <c r="Z22" s="318" t="n">
        <v>44419</v>
      </c>
      <c r="AA22" s="309" t="s">
        <v>3913</v>
      </c>
      <c r="AB22" s="309" t="s">
        <v>2427</v>
      </c>
      <c r="AC22" s="309" t="s">
        <v>4027</v>
      </c>
      <c r="AD22" s="320"/>
    </row>
    <row r="23" s="321" customFormat="true" ht="55.5" hidden="true" customHeight="true" outlineLevel="0" collapsed="false">
      <c r="A23" s="289"/>
      <c r="B23" s="309" t="s">
        <v>4028</v>
      </c>
      <c r="C23" s="309" t="n">
        <v>11838002</v>
      </c>
      <c r="D23" s="309" t="s">
        <v>3992</v>
      </c>
      <c r="E23" s="309" t="s">
        <v>4017</v>
      </c>
      <c r="F23" s="309" t="n">
        <v>1461</v>
      </c>
      <c r="G23" s="309" t="s">
        <v>4022</v>
      </c>
      <c r="H23" s="309" t="s">
        <v>87</v>
      </c>
      <c r="I23" s="311" t="s">
        <v>3996</v>
      </c>
      <c r="J23" s="311" t="s">
        <v>3997</v>
      </c>
      <c r="K23" s="311" t="s">
        <v>3998</v>
      </c>
      <c r="L23" s="309" t="s">
        <v>4023</v>
      </c>
      <c r="M23" s="311" t="s">
        <v>4024</v>
      </c>
      <c r="N23" s="309" t="s">
        <v>4025</v>
      </c>
      <c r="O23" s="309" t="n">
        <v>6403999300</v>
      </c>
      <c r="P23" s="312" t="n">
        <v>2184</v>
      </c>
      <c r="Q23" s="313" t="n">
        <v>42.9</v>
      </c>
      <c r="R23" s="313" t="n">
        <v>93693.6</v>
      </c>
      <c r="S23" s="313" t="n">
        <v>3963.96</v>
      </c>
      <c r="T23" s="313" t="n">
        <v>19531.51</v>
      </c>
      <c r="U23" s="309" t="s">
        <v>4026</v>
      </c>
      <c r="V23" s="315" t="n">
        <v>44330</v>
      </c>
      <c r="W23" s="316" t="n">
        <v>44362</v>
      </c>
      <c r="X23" s="317" t="n">
        <v>44389</v>
      </c>
      <c r="Y23" s="317" t="n">
        <v>44387</v>
      </c>
      <c r="Z23" s="318" t="n">
        <v>44419</v>
      </c>
      <c r="AA23" s="309" t="s">
        <v>3913</v>
      </c>
      <c r="AB23" s="309" t="s">
        <v>2427</v>
      </c>
      <c r="AC23" s="309" t="s">
        <v>4027</v>
      </c>
      <c r="AD23" s="320"/>
    </row>
    <row r="24" s="321" customFormat="true" ht="76.9" hidden="true" customHeight="true" outlineLevel="0" collapsed="false">
      <c r="A24" s="289"/>
      <c r="B24" s="309" t="s">
        <v>4029</v>
      </c>
      <c r="C24" s="309" t="n">
        <v>11838600</v>
      </c>
      <c r="D24" s="309" t="s">
        <v>3992</v>
      </c>
      <c r="E24" s="309" t="s">
        <v>4017</v>
      </c>
      <c r="F24" s="309" t="n">
        <v>1461</v>
      </c>
      <c r="G24" s="309" t="s">
        <v>4030</v>
      </c>
      <c r="H24" s="309" t="s">
        <v>87</v>
      </c>
      <c r="I24" s="311" t="s">
        <v>3996</v>
      </c>
      <c r="J24" s="311" t="s">
        <v>3997</v>
      </c>
      <c r="K24" s="311" t="s">
        <v>3998</v>
      </c>
      <c r="L24" s="309" t="s">
        <v>4023</v>
      </c>
      <c r="M24" s="311" t="s">
        <v>4024</v>
      </c>
      <c r="N24" s="309" t="s">
        <v>4025</v>
      </c>
      <c r="O24" s="309" t="n">
        <v>6403999300</v>
      </c>
      <c r="P24" s="312" t="n">
        <v>272</v>
      </c>
      <c r="Q24" s="313" t="n">
        <v>42.9</v>
      </c>
      <c r="R24" s="313" t="n">
        <v>11668.8</v>
      </c>
      <c r="S24" s="313" t="n">
        <v>493.68</v>
      </c>
      <c r="T24" s="313" t="n">
        <v>2432.5</v>
      </c>
      <c r="U24" s="309" t="s">
        <v>4026</v>
      </c>
      <c r="V24" s="315" t="n">
        <v>44330</v>
      </c>
      <c r="W24" s="316" t="n">
        <v>44362</v>
      </c>
      <c r="X24" s="317" t="n">
        <v>44389</v>
      </c>
      <c r="Y24" s="317" t="n">
        <v>44387</v>
      </c>
      <c r="Z24" s="318" t="n">
        <v>44419</v>
      </c>
      <c r="AA24" s="309" t="s">
        <v>3913</v>
      </c>
      <c r="AB24" s="309" t="s">
        <v>2427</v>
      </c>
      <c r="AC24" s="309" t="s">
        <v>4027</v>
      </c>
      <c r="AD24" s="320"/>
    </row>
    <row r="25" s="321" customFormat="true" ht="97.9" hidden="true" customHeight="true" outlineLevel="0" collapsed="false">
      <c r="A25" s="289"/>
      <c r="B25" s="309" t="s">
        <v>4031</v>
      </c>
      <c r="C25" s="309" t="n">
        <v>15265100</v>
      </c>
      <c r="D25" s="309" t="s">
        <v>3992</v>
      </c>
      <c r="E25" s="309" t="s">
        <v>3993</v>
      </c>
      <c r="F25" s="309" t="s">
        <v>4032</v>
      </c>
      <c r="G25" s="309" t="s">
        <v>4033</v>
      </c>
      <c r="H25" s="309" t="s">
        <v>87</v>
      </c>
      <c r="I25" s="311" t="s">
        <v>3996</v>
      </c>
      <c r="J25" s="311" t="s">
        <v>3997</v>
      </c>
      <c r="K25" s="311" t="s">
        <v>3998</v>
      </c>
      <c r="L25" s="309" t="s">
        <v>4023</v>
      </c>
      <c r="M25" s="311" t="s">
        <v>4024</v>
      </c>
      <c r="N25" s="309" t="s">
        <v>4025</v>
      </c>
      <c r="O25" s="309" t="n">
        <v>6403911300</v>
      </c>
      <c r="P25" s="312" t="n">
        <v>1608</v>
      </c>
      <c r="Q25" s="313" t="n">
        <v>65.31</v>
      </c>
      <c r="R25" s="313" t="n">
        <v>105018.48</v>
      </c>
      <c r="S25" s="313" t="n">
        <v>2918.52</v>
      </c>
      <c r="T25" s="313" t="n">
        <v>21587.4</v>
      </c>
      <c r="U25" s="309" t="s">
        <v>4034</v>
      </c>
      <c r="V25" s="315" t="n">
        <v>44331</v>
      </c>
      <c r="W25" s="316" t="n">
        <v>44366</v>
      </c>
      <c r="X25" s="317" t="n">
        <v>44402</v>
      </c>
      <c r="Y25" s="317" t="n">
        <v>44393</v>
      </c>
      <c r="Z25" s="318" t="n">
        <v>44425</v>
      </c>
      <c r="AA25" s="309" t="s">
        <v>3913</v>
      </c>
      <c r="AB25" s="309" t="s">
        <v>2427</v>
      </c>
      <c r="AC25" s="309" t="s">
        <v>4035</v>
      </c>
      <c r="AD25" s="320"/>
    </row>
    <row r="26" s="321" customFormat="true" ht="87.4" hidden="true" customHeight="true" outlineLevel="0" collapsed="false">
      <c r="A26" s="289"/>
      <c r="B26" s="309" t="s">
        <v>4036</v>
      </c>
      <c r="C26" s="309" t="n">
        <v>15265001</v>
      </c>
      <c r="D26" s="309" t="s">
        <v>3992</v>
      </c>
      <c r="E26" s="309" t="s">
        <v>3993</v>
      </c>
      <c r="F26" s="309" t="s">
        <v>4032</v>
      </c>
      <c r="G26" s="309" t="s">
        <v>4037</v>
      </c>
      <c r="H26" s="309" t="s">
        <v>87</v>
      </c>
      <c r="I26" s="311" t="s">
        <v>3996</v>
      </c>
      <c r="J26" s="311" t="s">
        <v>3997</v>
      </c>
      <c r="K26" s="311" t="s">
        <v>3998</v>
      </c>
      <c r="L26" s="309" t="s">
        <v>4023</v>
      </c>
      <c r="M26" s="311" t="s">
        <v>4024</v>
      </c>
      <c r="N26" s="309" t="s">
        <v>4025</v>
      </c>
      <c r="O26" s="309" t="n">
        <v>6403911300</v>
      </c>
      <c r="P26" s="312" t="n">
        <v>4000</v>
      </c>
      <c r="Q26" s="313" t="n">
        <v>63.99</v>
      </c>
      <c r="R26" s="313" t="n">
        <v>255960</v>
      </c>
      <c r="S26" s="313" t="n">
        <v>7260</v>
      </c>
      <c r="T26" s="313" t="n">
        <v>52644</v>
      </c>
      <c r="U26" s="309" t="s">
        <v>4034</v>
      </c>
      <c r="V26" s="315" t="n">
        <v>44324</v>
      </c>
      <c r="W26" s="316" t="n">
        <v>44366</v>
      </c>
      <c r="X26" s="317" t="n">
        <v>44402</v>
      </c>
      <c r="Y26" s="317" t="n">
        <v>44393</v>
      </c>
      <c r="Z26" s="318" t="n">
        <v>44425</v>
      </c>
      <c r="AA26" s="309" t="s">
        <v>3913</v>
      </c>
      <c r="AB26" s="309" t="s">
        <v>2427</v>
      </c>
      <c r="AC26" s="309" t="s">
        <v>4038</v>
      </c>
      <c r="AD26" s="320"/>
    </row>
    <row r="27" s="321" customFormat="true" ht="53.25" hidden="true" customHeight="true" outlineLevel="0" collapsed="false">
      <c r="A27" s="289"/>
      <c r="B27" s="309" t="s">
        <v>4039</v>
      </c>
      <c r="C27" s="309" t="n">
        <v>11838001</v>
      </c>
      <c r="D27" s="309" t="s">
        <v>3992</v>
      </c>
      <c r="E27" s="309" t="s">
        <v>4017</v>
      </c>
      <c r="F27" s="309" t="n">
        <v>1461</v>
      </c>
      <c r="G27" s="309" t="s">
        <v>4040</v>
      </c>
      <c r="H27" s="309" t="s">
        <v>87</v>
      </c>
      <c r="I27" s="311" t="s">
        <v>3996</v>
      </c>
      <c r="J27" s="311" t="s">
        <v>3997</v>
      </c>
      <c r="K27" s="311" t="s">
        <v>3998</v>
      </c>
      <c r="L27" s="309" t="s">
        <v>4041</v>
      </c>
      <c r="M27" s="311" t="s">
        <v>4042</v>
      </c>
      <c r="N27" s="309" t="s">
        <v>4025</v>
      </c>
      <c r="O27" s="309" t="n">
        <v>6403999300</v>
      </c>
      <c r="P27" s="312" t="n">
        <v>1312</v>
      </c>
      <c r="Q27" s="313" t="n">
        <v>44.6</v>
      </c>
      <c r="R27" s="313" t="n">
        <v>58515.2</v>
      </c>
      <c r="S27" s="313" t="n">
        <v>2381.28</v>
      </c>
      <c r="T27" s="313" t="n">
        <v>12179.3</v>
      </c>
      <c r="U27" s="309" t="s">
        <v>4043</v>
      </c>
      <c r="V27" s="315" t="n">
        <v>44357</v>
      </c>
      <c r="W27" s="316" t="n">
        <v>44362</v>
      </c>
      <c r="X27" s="317" t="n">
        <v>44389</v>
      </c>
      <c r="Y27" s="317" t="n">
        <v>44387</v>
      </c>
      <c r="Z27" s="318" t="n">
        <v>44420</v>
      </c>
      <c r="AA27" s="309" t="s">
        <v>3913</v>
      </c>
      <c r="AB27" s="309" t="s">
        <v>2427</v>
      </c>
      <c r="AC27" s="309"/>
      <c r="AD27" s="320" t="s">
        <v>4044</v>
      </c>
    </row>
    <row r="28" s="321" customFormat="true" ht="98.65" hidden="true" customHeight="true" outlineLevel="0" collapsed="false">
      <c r="A28" s="289"/>
      <c r="B28" s="309" t="s">
        <v>4045</v>
      </c>
      <c r="C28" s="309" t="n">
        <v>14357100</v>
      </c>
      <c r="D28" s="309" t="s">
        <v>3992</v>
      </c>
      <c r="E28" s="309" t="s">
        <v>3993</v>
      </c>
      <c r="F28" s="309" t="s">
        <v>4046</v>
      </c>
      <c r="G28" s="309" t="s">
        <v>4047</v>
      </c>
      <c r="H28" s="309" t="s">
        <v>87</v>
      </c>
      <c r="I28" s="311" t="s">
        <v>3996</v>
      </c>
      <c r="J28" s="311" t="s">
        <v>3997</v>
      </c>
      <c r="K28" s="311" t="s">
        <v>3998</v>
      </c>
      <c r="L28" s="309" t="s">
        <v>4041</v>
      </c>
      <c r="M28" s="311" t="s">
        <v>4042</v>
      </c>
      <c r="N28" s="309" t="s">
        <v>4025</v>
      </c>
      <c r="O28" s="309" t="n">
        <v>6403911300</v>
      </c>
      <c r="P28" s="312" t="n">
        <v>408</v>
      </c>
      <c r="Q28" s="313" t="n">
        <v>51</v>
      </c>
      <c r="R28" s="313" t="n">
        <v>20808</v>
      </c>
      <c r="S28" s="313" t="n">
        <v>740.52</v>
      </c>
      <c r="T28" s="313" t="n">
        <v>4309.7</v>
      </c>
      <c r="U28" s="309" t="s">
        <v>4043</v>
      </c>
      <c r="V28" s="315" t="n">
        <v>44357</v>
      </c>
      <c r="W28" s="316" t="n">
        <v>44362</v>
      </c>
      <c r="X28" s="317" t="n">
        <v>44389</v>
      </c>
      <c r="Y28" s="317" t="n">
        <v>44387</v>
      </c>
      <c r="Z28" s="318" t="n">
        <v>44420</v>
      </c>
      <c r="AA28" s="309" t="s">
        <v>3913</v>
      </c>
      <c r="AB28" s="309" t="s">
        <v>2427</v>
      </c>
      <c r="AC28" s="309"/>
      <c r="AD28" s="320" t="s">
        <v>4044</v>
      </c>
    </row>
    <row r="29" s="321" customFormat="true" ht="106.9" hidden="true" customHeight="true" outlineLevel="0" collapsed="false">
      <c r="A29" s="289"/>
      <c r="B29" s="309" t="s">
        <v>4048</v>
      </c>
      <c r="C29" s="309" t="n">
        <v>14353001</v>
      </c>
      <c r="D29" s="309" t="s">
        <v>3992</v>
      </c>
      <c r="E29" s="309" t="s">
        <v>3993</v>
      </c>
      <c r="F29" s="309" t="s">
        <v>4046</v>
      </c>
      <c r="G29" s="309" t="s">
        <v>4022</v>
      </c>
      <c r="H29" s="309" t="s">
        <v>87</v>
      </c>
      <c r="I29" s="311" t="s">
        <v>3996</v>
      </c>
      <c r="J29" s="311" t="s">
        <v>3997</v>
      </c>
      <c r="K29" s="311" t="s">
        <v>3998</v>
      </c>
      <c r="L29" s="309" t="s">
        <v>4041</v>
      </c>
      <c r="M29" s="311" t="s">
        <v>4042</v>
      </c>
      <c r="N29" s="309" t="s">
        <v>4025</v>
      </c>
      <c r="O29" s="309" t="n">
        <v>6403911300</v>
      </c>
      <c r="P29" s="312" t="n">
        <v>2288</v>
      </c>
      <c r="Q29" s="313" t="n">
        <v>51</v>
      </c>
      <c r="R29" s="313" t="n">
        <v>116688</v>
      </c>
      <c r="S29" s="313" t="n">
        <v>4152.72</v>
      </c>
      <c r="T29" s="313" t="n">
        <v>24168.14</v>
      </c>
      <c r="U29" s="309" t="s">
        <v>4043</v>
      </c>
      <c r="V29" s="315" t="n">
        <v>44357</v>
      </c>
      <c r="W29" s="316" t="n">
        <v>44362</v>
      </c>
      <c r="X29" s="317" t="n">
        <v>44389</v>
      </c>
      <c r="Y29" s="317" t="n">
        <v>44387</v>
      </c>
      <c r="Z29" s="318" t="n">
        <v>44420</v>
      </c>
      <c r="AA29" s="309" t="s">
        <v>3913</v>
      </c>
      <c r="AB29" s="309" t="s">
        <v>2427</v>
      </c>
      <c r="AC29" s="309"/>
      <c r="AD29" s="320" t="s">
        <v>4044</v>
      </c>
    </row>
    <row r="30" customFormat="false" ht="91.9" hidden="true" customHeight="true" outlineLevel="0" collapsed="false">
      <c r="B30" s="309" t="s">
        <v>4049</v>
      </c>
      <c r="C30" s="309" t="n">
        <v>13512006</v>
      </c>
      <c r="D30" s="309" t="s">
        <v>4050</v>
      </c>
      <c r="E30" s="309" t="s">
        <v>3993</v>
      </c>
      <c r="F30" s="309" t="s">
        <v>4051</v>
      </c>
      <c r="G30" s="309" t="s">
        <v>4052</v>
      </c>
      <c r="H30" s="309" t="s">
        <v>201</v>
      </c>
      <c r="I30" s="311" t="s">
        <v>3996</v>
      </c>
      <c r="J30" s="311" t="s">
        <v>3997</v>
      </c>
      <c r="K30" s="311" t="s">
        <v>3998</v>
      </c>
      <c r="L30" s="309" t="s">
        <v>4053</v>
      </c>
      <c r="M30" s="311" t="s">
        <v>4054</v>
      </c>
      <c r="N30" s="309" t="s">
        <v>4055</v>
      </c>
      <c r="O30" s="309" t="n">
        <v>6403911800</v>
      </c>
      <c r="P30" s="312" t="n">
        <v>3944</v>
      </c>
      <c r="Q30" s="313" t="n">
        <v>51</v>
      </c>
      <c r="R30" s="313" t="n">
        <v>201144</v>
      </c>
      <c r="S30" s="313" t="n">
        <v>7158.36</v>
      </c>
      <c r="T30" s="313" t="n">
        <v>41660.47</v>
      </c>
      <c r="U30" s="319" t="s">
        <v>4056</v>
      </c>
      <c r="V30" s="315" t="n">
        <v>44361</v>
      </c>
      <c r="W30" s="316" t="n">
        <v>44413</v>
      </c>
      <c r="X30" s="317" t="n">
        <v>44459</v>
      </c>
      <c r="Y30" s="317" t="n">
        <v>44403</v>
      </c>
      <c r="Z30" s="318" t="n">
        <v>44489</v>
      </c>
      <c r="AA30" s="309" t="s">
        <v>3913</v>
      </c>
      <c r="AB30" s="309" t="s">
        <v>2433</v>
      </c>
      <c r="AC30" s="309" t="s">
        <v>4057</v>
      </c>
      <c r="AD30" s="309"/>
    </row>
    <row r="31" customFormat="false" ht="116.65" hidden="true" customHeight="true" outlineLevel="0" collapsed="false">
      <c r="B31" s="309" t="s">
        <v>4058</v>
      </c>
      <c r="C31" s="309" t="n">
        <v>24722001</v>
      </c>
      <c r="D31" s="309" t="s">
        <v>3992</v>
      </c>
      <c r="E31" s="309" t="s">
        <v>3993</v>
      </c>
      <c r="F31" s="309" t="s">
        <v>4059</v>
      </c>
      <c r="G31" s="309" t="s">
        <v>4060</v>
      </c>
      <c r="H31" s="309" t="s">
        <v>201</v>
      </c>
      <c r="I31" s="311" t="s">
        <v>3996</v>
      </c>
      <c r="J31" s="311" t="s">
        <v>4061</v>
      </c>
      <c r="K31" s="311" t="s">
        <v>3998</v>
      </c>
      <c r="L31" s="309" t="s">
        <v>4062</v>
      </c>
      <c r="M31" s="311" t="s">
        <v>4063</v>
      </c>
      <c r="N31" s="309" t="s">
        <v>4064</v>
      </c>
      <c r="O31" s="309" t="n">
        <v>6403911800</v>
      </c>
      <c r="P31" s="312" t="n">
        <v>320</v>
      </c>
      <c r="Q31" s="313" t="n">
        <v>54.07</v>
      </c>
      <c r="R31" s="313" t="n">
        <v>17302.4</v>
      </c>
      <c r="S31" s="313" t="n">
        <v>580.8</v>
      </c>
      <c r="T31" s="313" t="n">
        <v>3576.64</v>
      </c>
      <c r="U31" s="319" t="s">
        <v>4065</v>
      </c>
      <c r="V31" s="315" t="n">
        <v>44366</v>
      </c>
      <c r="W31" s="316" t="n">
        <v>44463</v>
      </c>
      <c r="X31" s="317" t="n">
        <v>44493</v>
      </c>
      <c r="Y31" s="317" t="n">
        <v>44391</v>
      </c>
      <c r="Z31" s="318" t="n">
        <v>44524</v>
      </c>
      <c r="AA31" s="309" t="s">
        <v>3913</v>
      </c>
      <c r="AB31" s="309" t="s">
        <v>2433</v>
      </c>
      <c r="AC31" s="309" t="s">
        <v>4066</v>
      </c>
      <c r="AD31" s="309"/>
    </row>
    <row r="32" customFormat="false" ht="55.15" hidden="true" customHeight="false" outlineLevel="0" collapsed="false">
      <c r="B32" s="309" t="s">
        <v>4067</v>
      </c>
      <c r="C32" s="309" t="n">
        <v>27392001</v>
      </c>
      <c r="D32" s="309" t="s">
        <v>4068</v>
      </c>
      <c r="E32" s="309" t="s">
        <v>4069</v>
      </c>
      <c r="F32" s="309" t="s">
        <v>4070</v>
      </c>
      <c r="G32" s="309" t="s">
        <v>4071</v>
      </c>
      <c r="H32" s="309" t="s">
        <v>87</v>
      </c>
      <c r="I32" s="311" t="s">
        <v>4072</v>
      </c>
      <c r="J32" s="311" t="s">
        <v>4073</v>
      </c>
      <c r="K32" s="311" t="s">
        <v>4074</v>
      </c>
      <c r="L32" s="309" t="s">
        <v>4012</v>
      </c>
      <c r="M32" s="311" t="s">
        <v>4013</v>
      </c>
      <c r="N32" s="309" t="s">
        <v>3815</v>
      </c>
      <c r="O32" s="309" t="n">
        <v>6403993300</v>
      </c>
      <c r="P32" s="312" t="n">
        <v>13</v>
      </c>
      <c r="Q32" s="313" t="n">
        <v>61.8</v>
      </c>
      <c r="R32" s="313" t="n">
        <v>803.4</v>
      </c>
      <c r="S32" s="313" t="n">
        <v>23.6</v>
      </c>
      <c r="T32" s="313" t="n">
        <v>165.4</v>
      </c>
      <c r="U32" s="322" t="s">
        <v>4075</v>
      </c>
      <c r="V32" s="315" t="n">
        <v>44348</v>
      </c>
      <c r="W32" s="316" t="n">
        <v>44368</v>
      </c>
      <c r="X32" s="317" t="n">
        <v>44411</v>
      </c>
      <c r="Y32" s="317" t="n">
        <v>44405</v>
      </c>
      <c r="Z32" s="318" t="n">
        <v>44439</v>
      </c>
      <c r="AA32" s="309" t="s">
        <v>3913</v>
      </c>
      <c r="AB32" s="309" t="s">
        <v>2452</v>
      </c>
      <c r="AC32" s="309" t="s">
        <v>4076</v>
      </c>
      <c r="AD32" s="309"/>
    </row>
    <row r="33" customFormat="false" ht="55.15" hidden="true" customHeight="false" outlineLevel="0" collapsed="false">
      <c r="B33" s="309" t="s">
        <v>4077</v>
      </c>
      <c r="C33" s="309" t="n">
        <v>27394001</v>
      </c>
      <c r="D33" s="309" t="s">
        <v>4068</v>
      </c>
      <c r="E33" s="309" t="s">
        <v>4069</v>
      </c>
      <c r="F33" s="309" t="s">
        <v>4070</v>
      </c>
      <c r="G33" s="309" t="s">
        <v>4078</v>
      </c>
      <c r="H33" s="309" t="s">
        <v>87</v>
      </c>
      <c r="I33" s="311" t="s">
        <v>4072</v>
      </c>
      <c r="J33" s="311" t="s">
        <v>4073</v>
      </c>
      <c r="K33" s="311" t="s">
        <v>4074</v>
      </c>
      <c r="L33" s="309" t="s">
        <v>4012</v>
      </c>
      <c r="M33" s="311" t="s">
        <v>4013</v>
      </c>
      <c r="N33" s="309" t="s">
        <v>3815</v>
      </c>
      <c r="O33" s="309" t="n">
        <v>6403993300</v>
      </c>
      <c r="P33" s="312" t="n">
        <v>13</v>
      </c>
      <c r="Q33" s="313" t="n">
        <v>61.8</v>
      </c>
      <c r="R33" s="313" t="n">
        <v>803.4</v>
      </c>
      <c r="S33" s="313" t="n">
        <v>23.6</v>
      </c>
      <c r="T33" s="313" t="n">
        <v>165.4</v>
      </c>
      <c r="U33" s="319" t="s">
        <v>4075</v>
      </c>
      <c r="V33" s="315" t="n">
        <v>44348</v>
      </c>
      <c r="W33" s="316" t="n">
        <v>44368</v>
      </c>
      <c r="X33" s="317" t="n">
        <v>44411</v>
      </c>
      <c r="Y33" s="317" t="n">
        <v>44405</v>
      </c>
      <c r="Z33" s="318" t="n">
        <v>44439</v>
      </c>
      <c r="AA33" s="309" t="s">
        <v>3913</v>
      </c>
      <c r="AB33" s="309" t="s">
        <v>2452</v>
      </c>
      <c r="AC33" s="309" t="s">
        <v>4076</v>
      </c>
      <c r="AD33" s="309"/>
    </row>
    <row r="34" customFormat="false" ht="93.6" hidden="true" customHeight="true" outlineLevel="0" collapsed="false">
      <c r="B34" s="309" t="s">
        <v>4079</v>
      </c>
      <c r="C34" s="309" t="n">
        <v>11822002</v>
      </c>
      <c r="D34" s="309" t="s">
        <v>4050</v>
      </c>
      <c r="E34" s="309" t="s">
        <v>3993</v>
      </c>
      <c r="F34" s="309" t="n">
        <v>1460</v>
      </c>
      <c r="G34" s="309" t="s">
        <v>4040</v>
      </c>
      <c r="H34" s="309" t="s">
        <v>87</v>
      </c>
      <c r="I34" s="311" t="s">
        <v>3996</v>
      </c>
      <c r="J34" s="311" t="s">
        <v>3997</v>
      </c>
      <c r="K34" s="311" t="s">
        <v>3998</v>
      </c>
      <c r="L34" s="309" t="s">
        <v>4041</v>
      </c>
      <c r="M34" s="311" t="s">
        <v>4042</v>
      </c>
      <c r="N34" s="309" t="s">
        <v>4025</v>
      </c>
      <c r="O34" s="309" t="n">
        <v>6403911300</v>
      </c>
      <c r="P34" s="312" t="n">
        <v>3592</v>
      </c>
      <c r="Q34" s="313" t="n">
        <v>51</v>
      </c>
      <c r="R34" s="313" t="n">
        <v>183192</v>
      </c>
      <c r="S34" s="313" t="n">
        <v>6519.48</v>
      </c>
      <c r="T34" s="313" t="n">
        <v>37942.3</v>
      </c>
      <c r="U34" s="322" t="s">
        <v>4080</v>
      </c>
      <c r="V34" s="315" t="n">
        <v>44345</v>
      </c>
      <c r="W34" s="316" t="n">
        <v>44366</v>
      </c>
      <c r="X34" s="317" t="n">
        <v>44402</v>
      </c>
      <c r="Y34" s="317" t="n">
        <v>44387</v>
      </c>
      <c r="Z34" s="318" t="n">
        <v>44426</v>
      </c>
      <c r="AA34" s="309" t="s">
        <v>3913</v>
      </c>
      <c r="AB34" s="309" t="s">
        <v>2427</v>
      </c>
      <c r="AC34" s="309" t="s">
        <v>4081</v>
      </c>
      <c r="AD34" s="309"/>
    </row>
    <row r="35" customFormat="false" ht="94.15" hidden="true" customHeight="true" outlineLevel="0" collapsed="false">
      <c r="B35" s="309" t="s">
        <v>4082</v>
      </c>
      <c r="C35" s="309" t="n">
        <v>24993001</v>
      </c>
      <c r="D35" s="309" t="s">
        <v>4050</v>
      </c>
      <c r="E35" s="309" t="s">
        <v>3993</v>
      </c>
      <c r="F35" s="309" t="s">
        <v>4083</v>
      </c>
      <c r="G35" s="309" t="s">
        <v>4084</v>
      </c>
      <c r="H35" s="309" t="s">
        <v>87</v>
      </c>
      <c r="I35" s="311" t="s">
        <v>3996</v>
      </c>
      <c r="J35" s="311" t="s">
        <v>4085</v>
      </c>
      <c r="K35" s="311" t="s">
        <v>3998</v>
      </c>
      <c r="L35" s="309" t="s">
        <v>4041</v>
      </c>
      <c r="M35" s="311" t="s">
        <v>4042</v>
      </c>
      <c r="N35" s="309" t="s">
        <v>4025</v>
      </c>
      <c r="O35" s="309" t="n">
        <v>6403911300</v>
      </c>
      <c r="P35" s="312" t="n">
        <v>1024</v>
      </c>
      <c r="Q35" s="313" t="n">
        <v>51</v>
      </c>
      <c r="R35" s="313" t="n">
        <v>52224</v>
      </c>
      <c r="S35" s="313" t="n">
        <v>1858.56</v>
      </c>
      <c r="T35" s="313" t="n">
        <v>10816.51</v>
      </c>
      <c r="U35" s="322" t="s">
        <v>4080</v>
      </c>
      <c r="V35" s="315" t="n">
        <v>44345</v>
      </c>
      <c r="W35" s="316" t="n">
        <v>44366</v>
      </c>
      <c r="X35" s="317" t="n">
        <v>44402</v>
      </c>
      <c r="Y35" s="317" t="n">
        <v>44387</v>
      </c>
      <c r="Z35" s="318" t="n">
        <v>44426</v>
      </c>
      <c r="AA35" s="309" t="s">
        <v>3913</v>
      </c>
      <c r="AB35" s="309" t="s">
        <v>2427</v>
      </c>
      <c r="AC35" s="309" t="s">
        <v>4081</v>
      </c>
      <c r="AD35" s="309"/>
    </row>
    <row r="36" s="321" customFormat="true" ht="77.25" hidden="true" customHeight="true" outlineLevel="0" collapsed="false">
      <c r="A36" s="289"/>
      <c r="B36" s="309" t="s">
        <v>4086</v>
      </c>
      <c r="C36" s="309" t="n">
        <v>11822003</v>
      </c>
      <c r="D36" s="309" t="s">
        <v>4050</v>
      </c>
      <c r="E36" s="309" t="s">
        <v>3993</v>
      </c>
      <c r="F36" s="309" t="n">
        <v>1460</v>
      </c>
      <c r="G36" s="309" t="s">
        <v>4087</v>
      </c>
      <c r="H36" s="309" t="s">
        <v>87</v>
      </c>
      <c r="I36" s="311" t="s">
        <v>3996</v>
      </c>
      <c r="J36" s="311" t="s">
        <v>3997</v>
      </c>
      <c r="K36" s="311" t="s">
        <v>3998</v>
      </c>
      <c r="L36" s="309" t="s">
        <v>4053</v>
      </c>
      <c r="M36" s="311" t="s">
        <v>4054</v>
      </c>
      <c r="N36" s="309" t="s">
        <v>4055</v>
      </c>
      <c r="O36" s="309" t="n">
        <v>6403911300</v>
      </c>
      <c r="P36" s="312" t="n">
        <v>1488</v>
      </c>
      <c r="Q36" s="313" t="n">
        <v>51</v>
      </c>
      <c r="R36" s="313" t="n">
        <v>75888</v>
      </c>
      <c r="S36" s="313" t="n">
        <v>2700.72</v>
      </c>
      <c r="T36" s="313" t="n">
        <v>15717.74</v>
      </c>
      <c r="U36" s="319" t="s">
        <v>4056</v>
      </c>
      <c r="V36" s="315" t="n">
        <v>44363</v>
      </c>
      <c r="W36" s="316" t="n">
        <v>44413</v>
      </c>
      <c r="X36" s="317" t="n">
        <v>44459</v>
      </c>
      <c r="Y36" s="317" t="n">
        <v>44403</v>
      </c>
      <c r="Z36" s="318" t="n">
        <v>44489</v>
      </c>
      <c r="AA36" s="309" t="s">
        <v>3913</v>
      </c>
      <c r="AB36" s="309" t="s">
        <v>2433</v>
      </c>
      <c r="AC36" s="309" t="s">
        <v>4057</v>
      </c>
      <c r="AD36" s="309"/>
    </row>
    <row r="37" s="321" customFormat="true" ht="94.15" hidden="true" customHeight="true" outlineLevel="0" collapsed="false">
      <c r="A37" s="289"/>
      <c r="B37" s="309" t="s">
        <v>4088</v>
      </c>
      <c r="C37" s="309" t="n">
        <v>25163001</v>
      </c>
      <c r="D37" s="309" t="s">
        <v>4050</v>
      </c>
      <c r="E37" s="309" t="s">
        <v>3993</v>
      </c>
      <c r="F37" s="309" t="s">
        <v>4089</v>
      </c>
      <c r="G37" s="309" t="s">
        <v>4037</v>
      </c>
      <c r="H37" s="309" t="s">
        <v>87</v>
      </c>
      <c r="I37" s="311" t="s">
        <v>3996</v>
      </c>
      <c r="J37" s="311" t="s">
        <v>4090</v>
      </c>
      <c r="K37" s="311" t="s">
        <v>3998</v>
      </c>
      <c r="L37" s="309" t="s">
        <v>4062</v>
      </c>
      <c r="M37" s="311" t="s">
        <v>4063</v>
      </c>
      <c r="N37" s="309" t="s">
        <v>4064</v>
      </c>
      <c r="O37" s="309" t="n">
        <v>6403911300</v>
      </c>
      <c r="P37" s="312" t="n">
        <v>464</v>
      </c>
      <c r="Q37" s="313" t="n">
        <v>53.7</v>
      </c>
      <c r="R37" s="313" t="n">
        <v>24916.8</v>
      </c>
      <c r="S37" s="313" t="n">
        <v>842.16</v>
      </c>
      <c r="T37" s="313" t="n">
        <v>5151.79</v>
      </c>
      <c r="U37" s="319" t="s">
        <v>4065</v>
      </c>
      <c r="V37" s="315" t="n">
        <v>44366</v>
      </c>
      <c r="W37" s="316" t="n">
        <v>44463</v>
      </c>
      <c r="X37" s="317" t="n">
        <v>44493</v>
      </c>
      <c r="Y37" s="317" t="n">
        <v>44391</v>
      </c>
      <c r="Z37" s="318" t="n">
        <v>44524</v>
      </c>
      <c r="AA37" s="309" t="s">
        <v>3913</v>
      </c>
      <c r="AB37" s="309" t="s">
        <v>2433</v>
      </c>
      <c r="AC37" s="309" t="s">
        <v>4091</v>
      </c>
      <c r="AD37" s="309"/>
    </row>
    <row r="38" customFormat="false" ht="94.15" hidden="true" customHeight="true" outlineLevel="0" collapsed="false">
      <c r="B38" s="309" t="s">
        <v>4092</v>
      </c>
      <c r="C38" s="309" t="n">
        <v>24985001</v>
      </c>
      <c r="D38" s="309" t="s">
        <v>4050</v>
      </c>
      <c r="E38" s="309" t="s">
        <v>3993</v>
      </c>
      <c r="F38" s="309" t="s">
        <v>4093</v>
      </c>
      <c r="G38" s="309" t="s">
        <v>4060</v>
      </c>
      <c r="H38" s="309" t="s">
        <v>201</v>
      </c>
      <c r="I38" s="311" t="s">
        <v>3996</v>
      </c>
      <c r="J38" s="311" t="s">
        <v>4061</v>
      </c>
      <c r="K38" s="311" t="s">
        <v>3998</v>
      </c>
      <c r="L38" s="309" t="s">
        <v>4062</v>
      </c>
      <c r="M38" s="311" t="s">
        <v>4063</v>
      </c>
      <c r="N38" s="309" t="s">
        <v>4064</v>
      </c>
      <c r="O38" s="309" t="n">
        <v>6403911800</v>
      </c>
      <c r="P38" s="312" t="n">
        <v>720</v>
      </c>
      <c r="Q38" s="313" t="n">
        <v>53.7</v>
      </c>
      <c r="R38" s="313" t="n">
        <v>38664</v>
      </c>
      <c r="S38" s="313" t="n">
        <v>1306.8</v>
      </c>
      <c r="T38" s="313" t="n">
        <v>7994.16</v>
      </c>
      <c r="U38" s="319" t="s">
        <v>4065</v>
      </c>
      <c r="V38" s="315" t="n">
        <v>44366</v>
      </c>
      <c r="W38" s="316" t="n">
        <v>44463</v>
      </c>
      <c r="X38" s="317" t="n">
        <v>44493</v>
      </c>
      <c r="Y38" s="317" t="n">
        <v>44391</v>
      </c>
      <c r="Z38" s="318" t="n">
        <v>44524</v>
      </c>
      <c r="AA38" s="309" t="s">
        <v>3913</v>
      </c>
      <c r="AB38" s="309" t="s">
        <v>2433</v>
      </c>
      <c r="AC38" s="309" t="s">
        <v>4091</v>
      </c>
      <c r="AD38" s="309"/>
    </row>
    <row r="39" customFormat="false" ht="79.9" hidden="true" customHeight="true" outlineLevel="0" collapsed="false">
      <c r="B39" s="309" t="s">
        <v>4094</v>
      </c>
      <c r="C39" s="309" t="n">
        <v>22227001</v>
      </c>
      <c r="D39" s="309" t="s">
        <v>4050</v>
      </c>
      <c r="E39" s="309" t="s">
        <v>3993</v>
      </c>
      <c r="F39" s="309" t="s">
        <v>4095</v>
      </c>
      <c r="G39" s="309" t="s">
        <v>4022</v>
      </c>
      <c r="H39" s="309" t="s">
        <v>87</v>
      </c>
      <c r="I39" s="311" t="s">
        <v>4096</v>
      </c>
      <c r="J39" s="311" t="s">
        <v>3997</v>
      </c>
      <c r="K39" s="311" t="s">
        <v>3998</v>
      </c>
      <c r="L39" s="309" t="s">
        <v>4097</v>
      </c>
      <c r="M39" s="311" t="s">
        <v>4098</v>
      </c>
      <c r="N39" s="309" t="s">
        <v>4055</v>
      </c>
      <c r="O39" s="309" t="n">
        <v>6403911300</v>
      </c>
      <c r="P39" s="312" t="n">
        <v>696</v>
      </c>
      <c r="Q39" s="313" t="n">
        <v>51.65</v>
      </c>
      <c r="R39" s="313" t="n">
        <v>35948.4</v>
      </c>
      <c r="S39" s="313" t="n">
        <v>1263.24</v>
      </c>
      <c r="T39" s="313" t="n">
        <v>7442.33</v>
      </c>
      <c r="U39" s="319" t="s">
        <v>4099</v>
      </c>
      <c r="V39" s="323" t="n">
        <v>44380</v>
      </c>
      <c r="W39" s="316" t="n">
        <v>44463</v>
      </c>
      <c r="X39" s="317" t="n">
        <v>44493</v>
      </c>
      <c r="Y39" s="317" t="n">
        <v>44424</v>
      </c>
      <c r="Z39" s="318" t="n">
        <v>44524</v>
      </c>
      <c r="AA39" s="309" t="s">
        <v>3913</v>
      </c>
      <c r="AB39" s="309" t="s">
        <v>2433</v>
      </c>
      <c r="AC39" s="309" t="s">
        <v>4100</v>
      </c>
      <c r="AD39" s="309"/>
    </row>
    <row r="40" customFormat="false" ht="27.6" hidden="true" customHeight="false" outlineLevel="0" collapsed="false">
      <c r="B40" s="309" t="s">
        <v>4101</v>
      </c>
      <c r="C40" s="309" t="n">
        <v>27406001</v>
      </c>
      <c r="D40" s="309" t="s">
        <v>4102</v>
      </c>
      <c r="E40" s="309" t="s">
        <v>3993</v>
      </c>
      <c r="F40" s="309" t="s">
        <v>4103</v>
      </c>
      <c r="G40" s="309" t="s">
        <v>4104</v>
      </c>
      <c r="H40" s="309" t="s">
        <v>87</v>
      </c>
      <c r="I40" s="311" t="s">
        <v>4105</v>
      </c>
      <c r="J40" s="311" t="s">
        <v>4106</v>
      </c>
      <c r="K40" s="311" t="s">
        <v>3998</v>
      </c>
      <c r="L40" s="309" t="s">
        <v>3999</v>
      </c>
      <c r="M40" s="311" t="s">
        <v>4000</v>
      </c>
      <c r="N40" s="309" t="s">
        <v>3815</v>
      </c>
      <c r="O40" s="309" t="n">
        <v>6404199000</v>
      </c>
      <c r="P40" s="312" t="n">
        <v>13</v>
      </c>
      <c r="Q40" s="313" t="n">
        <v>59.1</v>
      </c>
      <c r="R40" s="313" t="n">
        <v>768.3</v>
      </c>
      <c r="S40" s="313" t="n">
        <v>11.18</v>
      </c>
      <c r="T40" s="313" t="n">
        <v>155.9</v>
      </c>
      <c r="U40" s="319" t="s">
        <v>4107</v>
      </c>
      <c r="V40" s="315" t="n">
        <v>44373</v>
      </c>
      <c r="W40" s="316" t="n">
        <v>44405</v>
      </c>
      <c r="X40" s="317" t="n">
        <v>44433</v>
      </c>
      <c r="Y40" s="317" t="n">
        <v>44460</v>
      </c>
      <c r="Z40" s="318" t="n">
        <v>44464</v>
      </c>
      <c r="AA40" s="309" t="s">
        <v>3913</v>
      </c>
      <c r="AB40" s="309" t="s">
        <v>2540</v>
      </c>
      <c r="AC40" s="309" t="s">
        <v>4108</v>
      </c>
      <c r="AD40" s="309" t="s">
        <v>4109</v>
      </c>
    </row>
    <row r="41" customFormat="false" ht="93.4" hidden="true" customHeight="true" outlineLevel="0" collapsed="false">
      <c r="B41" s="309" t="s">
        <v>4110</v>
      </c>
      <c r="C41" s="309" t="n">
        <v>11822006</v>
      </c>
      <c r="D41" s="309" t="s">
        <v>4050</v>
      </c>
      <c r="E41" s="309" t="s">
        <v>3993</v>
      </c>
      <c r="F41" s="309" t="n">
        <v>1460</v>
      </c>
      <c r="G41" s="309" t="s">
        <v>4022</v>
      </c>
      <c r="H41" s="309" t="s">
        <v>87</v>
      </c>
      <c r="I41" s="311" t="s">
        <v>3996</v>
      </c>
      <c r="J41" s="311" t="s">
        <v>3997</v>
      </c>
      <c r="K41" s="311" t="s">
        <v>3998</v>
      </c>
      <c r="L41" s="309" t="s">
        <v>4111</v>
      </c>
      <c r="M41" s="311" t="s">
        <v>4112</v>
      </c>
      <c r="N41" s="309" t="s">
        <v>3815</v>
      </c>
      <c r="O41" s="309" t="n">
        <v>6403911300</v>
      </c>
      <c r="P41" s="312" t="n">
        <v>3936</v>
      </c>
      <c r="Q41" s="313" t="n">
        <v>51</v>
      </c>
      <c r="R41" s="313" t="n">
        <v>200736</v>
      </c>
      <c r="S41" s="313" t="n">
        <v>7143.84</v>
      </c>
      <c r="T41" s="313" t="n">
        <v>41575.97</v>
      </c>
      <c r="U41" s="314" t="s">
        <v>4107</v>
      </c>
      <c r="V41" s="315" t="n">
        <v>44352</v>
      </c>
      <c r="W41" s="316" t="n">
        <v>44405</v>
      </c>
      <c r="X41" s="317" t="n">
        <v>44433</v>
      </c>
      <c r="Y41" s="317" t="n">
        <v>44460</v>
      </c>
      <c r="Z41" s="318" t="n">
        <v>44464</v>
      </c>
      <c r="AA41" s="309" t="s">
        <v>3913</v>
      </c>
      <c r="AB41" s="309" t="s">
        <v>2540</v>
      </c>
      <c r="AC41" s="309" t="s">
        <v>4113</v>
      </c>
      <c r="AD41" s="309"/>
    </row>
    <row r="42" s="326" customFormat="true" ht="93.4" hidden="true" customHeight="true" outlineLevel="0" collapsed="false">
      <c r="A42" s="324"/>
      <c r="B42" s="325" t="s">
        <v>4114</v>
      </c>
      <c r="C42" s="325" t="n">
        <v>11822100</v>
      </c>
      <c r="D42" s="325" t="s">
        <v>4050</v>
      </c>
      <c r="E42" s="309" t="s">
        <v>3993</v>
      </c>
      <c r="F42" s="309" t="n">
        <v>1460</v>
      </c>
      <c r="G42" s="309" t="s">
        <v>4047</v>
      </c>
      <c r="H42" s="309" t="s">
        <v>87</v>
      </c>
      <c r="I42" s="311" t="s">
        <v>3996</v>
      </c>
      <c r="J42" s="311" t="s">
        <v>4115</v>
      </c>
      <c r="K42" s="311" t="s">
        <v>3998</v>
      </c>
      <c r="L42" s="309" t="s">
        <v>4116</v>
      </c>
      <c r="M42" s="311" t="s">
        <v>4117</v>
      </c>
      <c r="N42" s="309" t="s">
        <v>4118</v>
      </c>
      <c r="O42" s="309" t="n">
        <v>6403911300</v>
      </c>
      <c r="P42" s="312" t="n">
        <v>392</v>
      </c>
      <c r="Q42" s="313" t="n">
        <v>51</v>
      </c>
      <c r="R42" s="313" t="n">
        <v>19992</v>
      </c>
      <c r="S42" s="313" t="n">
        <v>711.48</v>
      </c>
      <c r="T42" s="313" t="n">
        <v>4140.7</v>
      </c>
      <c r="U42" s="325" t="s">
        <v>4119</v>
      </c>
      <c r="V42" s="315" t="n">
        <v>44352</v>
      </c>
      <c r="W42" s="316" t="n">
        <v>44356</v>
      </c>
      <c r="X42" s="317" t="n">
        <v>44439</v>
      </c>
      <c r="Y42" s="317" t="n">
        <v>44424</v>
      </c>
      <c r="Z42" s="318" t="n">
        <v>44441</v>
      </c>
      <c r="AA42" s="309" t="s">
        <v>3913</v>
      </c>
      <c r="AB42" s="325" t="s">
        <v>4120</v>
      </c>
      <c r="AC42" s="325" t="s">
        <v>4121</v>
      </c>
      <c r="AD42" s="325"/>
      <c r="AE42" s="324"/>
    </row>
    <row r="43" s="324" customFormat="true" ht="94.15" hidden="true" customHeight="true" outlineLevel="0" collapsed="false">
      <c r="B43" s="325" t="s">
        <v>4122</v>
      </c>
      <c r="C43" s="325" t="n">
        <v>24383001</v>
      </c>
      <c r="D43" s="325" t="s">
        <v>4050</v>
      </c>
      <c r="E43" s="309" t="s">
        <v>3993</v>
      </c>
      <c r="F43" s="309" t="s">
        <v>4123</v>
      </c>
      <c r="G43" s="309" t="s">
        <v>4124</v>
      </c>
      <c r="H43" s="309" t="s">
        <v>87</v>
      </c>
      <c r="I43" s="311" t="s">
        <v>4125</v>
      </c>
      <c r="J43" s="311" t="s">
        <v>4126</v>
      </c>
      <c r="K43" s="311" t="s">
        <v>4127</v>
      </c>
      <c r="L43" s="309" t="s">
        <v>4041</v>
      </c>
      <c r="M43" s="311" t="s">
        <v>4042</v>
      </c>
      <c r="N43" s="309" t="s">
        <v>4025</v>
      </c>
      <c r="O43" s="309" t="n">
        <v>6403911300</v>
      </c>
      <c r="P43" s="312" t="n">
        <v>512</v>
      </c>
      <c r="Q43" s="313" t="n">
        <v>49.8</v>
      </c>
      <c r="R43" s="313" t="n">
        <v>25497.6</v>
      </c>
      <c r="S43" s="313" t="n">
        <v>929.28</v>
      </c>
      <c r="T43" s="313" t="n">
        <v>5285.38</v>
      </c>
      <c r="U43" s="325" t="s">
        <v>4128</v>
      </c>
      <c r="V43" s="315" t="n">
        <v>44377</v>
      </c>
      <c r="W43" s="316" t="n">
        <v>44393</v>
      </c>
      <c r="X43" s="317" t="n">
        <v>44428</v>
      </c>
      <c r="Y43" s="317" t="n">
        <v>44442</v>
      </c>
      <c r="Z43" s="318" t="n">
        <v>44454</v>
      </c>
      <c r="AA43" s="309" t="s">
        <v>3913</v>
      </c>
      <c r="AB43" s="309" t="s">
        <v>2427</v>
      </c>
      <c r="AC43" s="325" t="s">
        <v>4129</v>
      </c>
      <c r="AD43" s="325"/>
    </row>
    <row r="44" s="321" customFormat="true" ht="93.4" hidden="true" customHeight="true" outlineLevel="0" collapsed="false">
      <c r="A44" s="289"/>
      <c r="B44" s="309" t="s">
        <v>4130</v>
      </c>
      <c r="C44" s="309" t="n">
        <v>11822600</v>
      </c>
      <c r="D44" s="309" t="s">
        <v>4050</v>
      </c>
      <c r="E44" s="309" t="s">
        <v>3993</v>
      </c>
      <c r="F44" s="309" t="n">
        <v>1460</v>
      </c>
      <c r="G44" s="309" t="s">
        <v>4030</v>
      </c>
      <c r="H44" s="309" t="s">
        <v>87</v>
      </c>
      <c r="I44" s="311" t="s">
        <v>3996</v>
      </c>
      <c r="J44" s="311" t="s">
        <v>3997</v>
      </c>
      <c r="K44" s="311" t="s">
        <v>3998</v>
      </c>
      <c r="L44" s="309" t="s">
        <v>4041</v>
      </c>
      <c r="M44" s="311" t="s">
        <v>4042</v>
      </c>
      <c r="N44" s="309" t="s">
        <v>4025</v>
      </c>
      <c r="O44" s="309" t="n">
        <v>6403911300</v>
      </c>
      <c r="P44" s="312" t="n">
        <v>520</v>
      </c>
      <c r="Q44" s="313" t="n">
        <v>51</v>
      </c>
      <c r="R44" s="313" t="n">
        <v>26520</v>
      </c>
      <c r="S44" s="313" t="n">
        <v>943.8</v>
      </c>
      <c r="T44" s="313" t="n">
        <v>5492.76</v>
      </c>
      <c r="U44" s="325" t="s">
        <v>4131</v>
      </c>
      <c r="V44" s="315" t="n">
        <v>44366</v>
      </c>
      <c r="W44" s="316" t="n">
        <v>44372</v>
      </c>
      <c r="X44" s="317" t="n">
        <v>44402</v>
      </c>
      <c r="Y44" s="317" t="n">
        <v>44423</v>
      </c>
      <c r="Z44" s="318" t="n">
        <v>44427</v>
      </c>
      <c r="AA44" s="309" t="s">
        <v>3913</v>
      </c>
      <c r="AB44" s="325" t="s">
        <v>2459</v>
      </c>
      <c r="AC44" s="309" t="s">
        <v>4132</v>
      </c>
      <c r="AD44" s="309"/>
    </row>
    <row r="45" customFormat="false" ht="94.15" hidden="true" customHeight="true" outlineLevel="0" collapsed="false">
      <c r="B45" s="309" t="s">
        <v>4133</v>
      </c>
      <c r="C45" s="309" t="n">
        <v>24382001</v>
      </c>
      <c r="D45" s="309" t="s">
        <v>4050</v>
      </c>
      <c r="E45" s="309" t="s">
        <v>3993</v>
      </c>
      <c r="F45" s="309" t="s">
        <v>4134</v>
      </c>
      <c r="G45" s="309" t="s">
        <v>4124</v>
      </c>
      <c r="H45" s="309" t="s">
        <v>87</v>
      </c>
      <c r="I45" s="311" t="s">
        <v>3996</v>
      </c>
      <c r="J45" s="311" t="s">
        <v>4135</v>
      </c>
      <c r="K45" s="311" t="s">
        <v>4127</v>
      </c>
      <c r="L45" s="309" t="s">
        <v>4041</v>
      </c>
      <c r="M45" s="311" t="s">
        <v>4042</v>
      </c>
      <c r="N45" s="309" t="s">
        <v>4025</v>
      </c>
      <c r="O45" s="309" t="n">
        <v>6403911300</v>
      </c>
      <c r="P45" s="312" t="n">
        <v>1232</v>
      </c>
      <c r="Q45" s="313" t="n">
        <v>55.45</v>
      </c>
      <c r="R45" s="313" t="n">
        <v>68314.4</v>
      </c>
      <c r="S45" s="313" t="n">
        <v>2236.08</v>
      </c>
      <c r="T45" s="313" t="n">
        <v>14110.1</v>
      </c>
      <c r="U45" s="325" t="s">
        <v>4128</v>
      </c>
      <c r="V45" s="315" t="n">
        <v>44377</v>
      </c>
      <c r="W45" s="316" t="n">
        <v>44393</v>
      </c>
      <c r="X45" s="317" t="n">
        <v>44428</v>
      </c>
      <c r="Y45" s="317" t="n">
        <v>44442</v>
      </c>
      <c r="Z45" s="318" t="n">
        <v>44454</v>
      </c>
      <c r="AA45" s="309" t="s">
        <v>3913</v>
      </c>
      <c r="AB45" s="309" t="s">
        <v>2427</v>
      </c>
      <c r="AC45" s="309" t="s">
        <v>4129</v>
      </c>
      <c r="AD45" s="309"/>
    </row>
    <row r="46" s="321" customFormat="true" ht="64.15" hidden="true" customHeight="true" outlineLevel="0" collapsed="false">
      <c r="A46" s="289"/>
      <c r="B46" s="309" t="s">
        <v>4136</v>
      </c>
      <c r="C46" s="309" t="n">
        <v>24479001</v>
      </c>
      <c r="D46" s="309" t="s">
        <v>4050</v>
      </c>
      <c r="E46" s="309" t="s">
        <v>3993</v>
      </c>
      <c r="F46" s="309" t="s">
        <v>3994</v>
      </c>
      <c r="G46" s="309" t="s">
        <v>4052</v>
      </c>
      <c r="H46" s="309" t="s">
        <v>201</v>
      </c>
      <c r="I46" s="311" t="s">
        <v>3996</v>
      </c>
      <c r="J46" s="311" t="s">
        <v>3997</v>
      </c>
      <c r="K46" s="311" t="s">
        <v>3998</v>
      </c>
      <c r="L46" s="309" t="s">
        <v>4041</v>
      </c>
      <c r="M46" s="311" t="s">
        <v>4042</v>
      </c>
      <c r="N46" s="309" t="s">
        <v>4025</v>
      </c>
      <c r="O46" s="309" t="n">
        <v>6403911800</v>
      </c>
      <c r="P46" s="312" t="n">
        <v>1648</v>
      </c>
      <c r="Q46" s="313" t="n">
        <v>51</v>
      </c>
      <c r="R46" s="313" t="n">
        <v>84048</v>
      </c>
      <c r="S46" s="313" t="n">
        <v>2991.12</v>
      </c>
      <c r="T46" s="313" t="n">
        <v>17407.82</v>
      </c>
      <c r="U46" s="325" t="s">
        <v>4131</v>
      </c>
      <c r="V46" s="315" t="n">
        <v>44366</v>
      </c>
      <c r="W46" s="316" t="n">
        <v>44372</v>
      </c>
      <c r="X46" s="317" t="n">
        <v>44402</v>
      </c>
      <c r="Y46" s="317" t="n">
        <v>44423</v>
      </c>
      <c r="Z46" s="318" t="n">
        <v>44427</v>
      </c>
      <c r="AA46" s="309" t="s">
        <v>3913</v>
      </c>
      <c r="AB46" s="325" t="s">
        <v>2459</v>
      </c>
      <c r="AC46" s="309" t="s">
        <v>4132</v>
      </c>
      <c r="AD46" s="309"/>
    </row>
    <row r="47" customFormat="false" ht="93.4" hidden="true" customHeight="true" outlineLevel="0" collapsed="false">
      <c r="B47" s="309" t="s">
        <v>4137</v>
      </c>
      <c r="C47" s="309" t="n">
        <v>11822411</v>
      </c>
      <c r="D47" s="309" t="s">
        <v>4050</v>
      </c>
      <c r="E47" s="309" t="s">
        <v>3993</v>
      </c>
      <c r="F47" s="309" t="n">
        <v>1460</v>
      </c>
      <c r="G47" s="309" t="s">
        <v>4138</v>
      </c>
      <c r="H47" s="309" t="s">
        <v>87</v>
      </c>
      <c r="I47" s="311" t="s">
        <v>3996</v>
      </c>
      <c r="J47" s="311" t="s">
        <v>3997</v>
      </c>
      <c r="K47" s="311" t="s">
        <v>3998</v>
      </c>
      <c r="L47" s="309" t="s">
        <v>4139</v>
      </c>
      <c r="M47" s="311" t="s">
        <v>4140</v>
      </c>
      <c r="N47" s="309" t="s">
        <v>3815</v>
      </c>
      <c r="O47" s="309" t="n">
        <v>6403911300</v>
      </c>
      <c r="P47" s="312" t="n">
        <v>1200</v>
      </c>
      <c r="Q47" s="313" t="n">
        <v>51</v>
      </c>
      <c r="R47" s="313" t="n">
        <v>61200</v>
      </c>
      <c r="S47" s="313" t="n">
        <v>2178</v>
      </c>
      <c r="T47" s="313" t="n">
        <v>12675.6</v>
      </c>
      <c r="U47" s="319" t="s">
        <v>4141</v>
      </c>
      <c r="V47" s="315" t="n">
        <v>44380</v>
      </c>
      <c r="W47" s="316" t="n">
        <v>44392</v>
      </c>
      <c r="X47" s="317" t="n">
        <v>44438</v>
      </c>
      <c r="Y47" s="317" t="n">
        <v>44445</v>
      </c>
      <c r="Z47" s="318" t="n">
        <v>44469</v>
      </c>
      <c r="AA47" s="309" t="s">
        <v>3913</v>
      </c>
      <c r="AB47" s="309" t="s">
        <v>2540</v>
      </c>
      <c r="AC47" s="309" t="s">
        <v>4142</v>
      </c>
      <c r="AD47" s="309" t="s">
        <v>4143</v>
      </c>
    </row>
    <row r="48" customFormat="false" ht="64.15" hidden="true" customHeight="true" outlineLevel="0" collapsed="false">
      <c r="B48" s="309" t="s">
        <v>4144</v>
      </c>
      <c r="C48" s="309" t="n">
        <v>23863001</v>
      </c>
      <c r="D48" s="309" t="s">
        <v>4050</v>
      </c>
      <c r="E48" s="309" t="s">
        <v>3993</v>
      </c>
      <c r="F48" s="309" t="s">
        <v>4145</v>
      </c>
      <c r="G48" s="309" t="s">
        <v>4040</v>
      </c>
      <c r="H48" s="309" t="s">
        <v>201</v>
      </c>
      <c r="I48" s="311" t="s">
        <v>3996</v>
      </c>
      <c r="J48" s="311" t="s">
        <v>4115</v>
      </c>
      <c r="K48" s="311" t="s">
        <v>3998</v>
      </c>
      <c r="L48" s="309" t="s">
        <v>4139</v>
      </c>
      <c r="M48" s="311" t="s">
        <v>4140</v>
      </c>
      <c r="N48" s="309" t="s">
        <v>3815</v>
      </c>
      <c r="O48" s="309" t="n">
        <v>6403911800</v>
      </c>
      <c r="P48" s="312" t="n">
        <v>880</v>
      </c>
      <c r="Q48" s="313" t="n">
        <v>57.22</v>
      </c>
      <c r="R48" s="313" t="n">
        <v>50353.6</v>
      </c>
      <c r="S48" s="313" t="n">
        <v>1597.2</v>
      </c>
      <c r="T48" s="313" t="n">
        <v>10390.16</v>
      </c>
      <c r="U48" s="319" t="s">
        <v>4141</v>
      </c>
      <c r="V48" s="315" t="n">
        <v>44366</v>
      </c>
      <c r="W48" s="316" t="n">
        <v>44405</v>
      </c>
      <c r="X48" s="317" t="n">
        <v>44438</v>
      </c>
      <c r="Y48" s="317" t="n">
        <v>44460</v>
      </c>
      <c r="Z48" s="318" t="n">
        <v>44469</v>
      </c>
      <c r="AA48" s="309" t="s">
        <v>3913</v>
      </c>
      <c r="AB48" s="309" t="s">
        <v>2540</v>
      </c>
      <c r="AC48" s="309" t="s">
        <v>4142</v>
      </c>
      <c r="AD48" s="309"/>
    </row>
    <row r="49" customFormat="false" ht="87.4" hidden="true" customHeight="true" outlineLevel="0" collapsed="false">
      <c r="B49" s="309" t="s">
        <v>4146</v>
      </c>
      <c r="C49" s="309" t="n">
        <v>15265001</v>
      </c>
      <c r="D49" s="309" t="s">
        <v>4050</v>
      </c>
      <c r="E49" s="309" t="s">
        <v>3993</v>
      </c>
      <c r="F49" s="309" t="s">
        <v>4032</v>
      </c>
      <c r="G49" s="309" t="s">
        <v>4037</v>
      </c>
      <c r="H49" s="309" t="s">
        <v>87</v>
      </c>
      <c r="I49" s="311" t="s">
        <v>3996</v>
      </c>
      <c r="J49" s="311" t="s">
        <v>3997</v>
      </c>
      <c r="K49" s="311" t="s">
        <v>3998</v>
      </c>
      <c r="L49" s="309" t="s">
        <v>4097</v>
      </c>
      <c r="M49" s="311" t="s">
        <v>4098</v>
      </c>
      <c r="N49" s="309" t="s">
        <v>4055</v>
      </c>
      <c r="O49" s="309" t="n">
        <v>6403911300</v>
      </c>
      <c r="P49" s="312" t="n">
        <v>1872</v>
      </c>
      <c r="Q49" s="313" t="n">
        <v>63.99</v>
      </c>
      <c r="R49" s="313" t="n">
        <v>119789.28</v>
      </c>
      <c r="S49" s="313" t="n">
        <v>3397.68</v>
      </c>
      <c r="T49" s="313" t="n">
        <v>24637.39</v>
      </c>
      <c r="U49" s="319" t="s">
        <v>4099</v>
      </c>
      <c r="V49" s="323" t="n">
        <v>44373</v>
      </c>
      <c r="W49" s="316" t="n">
        <v>44463</v>
      </c>
      <c r="X49" s="317" t="n">
        <v>44493</v>
      </c>
      <c r="Y49" s="317" t="n">
        <v>44424</v>
      </c>
      <c r="Z49" s="318" t="n">
        <v>44524</v>
      </c>
      <c r="AA49" s="309" t="s">
        <v>3913</v>
      </c>
      <c r="AB49" s="309" t="s">
        <v>2433</v>
      </c>
      <c r="AC49" s="309" t="s">
        <v>4100</v>
      </c>
      <c r="AD49" s="309"/>
    </row>
    <row r="50" customFormat="false" ht="94.15" hidden="true" customHeight="true" outlineLevel="0" collapsed="false">
      <c r="B50" s="309" t="s">
        <v>4147</v>
      </c>
      <c r="C50" s="309" t="n">
        <v>25310001</v>
      </c>
      <c r="D50" s="309" t="s">
        <v>4050</v>
      </c>
      <c r="E50" s="309" t="s">
        <v>3993</v>
      </c>
      <c r="F50" s="309" t="s">
        <v>4148</v>
      </c>
      <c r="G50" s="309" t="s">
        <v>4149</v>
      </c>
      <c r="H50" s="309" t="s">
        <v>87</v>
      </c>
      <c r="I50" s="311" t="s">
        <v>4150</v>
      </c>
      <c r="J50" s="311" t="s">
        <v>4135</v>
      </c>
      <c r="K50" s="311" t="s">
        <v>3998</v>
      </c>
      <c r="L50" s="309" t="s">
        <v>4097</v>
      </c>
      <c r="M50" s="311" t="s">
        <v>4098</v>
      </c>
      <c r="N50" s="309" t="s">
        <v>4055</v>
      </c>
      <c r="O50" s="309" t="n">
        <v>6402919000</v>
      </c>
      <c r="P50" s="312" t="n">
        <v>816</v>
      </c>
      <c r="Q50" s="313" t="n">
        <v>60.1</v>
      </c>
      <c r="R50" s="313" t="n">
        <v>49041.6</v>
      </c>
      <c r="S50" s="313" t="n">
        <v>502.66</v>
      </c>
      <c r="T50" s="313" t="n">
        <v>9908.85</v>
      </c>
      <c r="U50" s="319" t="s">
        <v>4099</v>
      </c>
      <c r="V50" s="323" t="n">
        <v>44380</v>
      </c>
      <c r="W50" s="316" t="n">
        <v>44463</v>
      </c>
      <c r="X50" s="317" t="n">
        <v>44493</v>
      </c>
      <c r="Y50" s="317" t="n">
        <v>44424</v>
      </c>
      <c r="Z50" s="318" t="n">
        <v>44524</v>
      </c>
      <c r="AA50" s="309" t="s">
        <v>3913</v>
      </c>
      <c r="AB50" s="309" t="s">
        <v>2433</v>
      </c>
      <c r="AC50" s="309" t="s">
        <v>4100</v>
      </c>
      <c r="AD50" s="309"/>
    </row>
    <row r="51" customFormat="false" ht="27.6" hidden="true" customHeight="false" outlineLevel="0" collapsed="false">
      <c r="B51" s="309" t="s">
        <v>4151</v>
      </c>
      <c r="C51" s="310" t="s">
        <v>4152</v>
      </c>
      <c r="D51" s="309" t="s">
        <v>3904</v>
      </c>
      <c r="E51" s="309" t="s">
        <v>4153</v>
      </c>
      <c r="F51" s="309" t="s">
        <v>3904</v>
      </c>
      <c r="G51" s="309" t="s">
        <v>4154</v>
      </c>
      <c r="H51" s="309" t="s">
        <v>87</v>
      </c>
      <c r="I51" s="311" t="s">
        <v>3996</v>
      </c>
      <c r="J51" s="311"/>
      <c r="K51" s="311"/>
      <c r="L51" s="309" t="s">
        <v>4155</v>
      </c>
      <c r="M51" s="311" t="s">
        <v>4156</v>
      </c>
      <c r="N51" s="309" t="s">
        <v>4064</v>
      </c>
      <c r="O51" s="309" t="n">
        <v>4202111000</v>
      </c>
      <c r="P51" s="312" t="n">
        <v>15</v>
      </c>
      <c r="Q51" s="313" t="n">
        <v>27.6</v>
      </c>
      <c r="R51" s="313" t="n">
        <v>414</v>
      </c>
      <c r="S51" s="313" t="n">
        <v>51.75</v>
      </c>
      <c r="T51" s="313" t="n">
        <v>93.15</v>
      </c>
      <c r="U51" s="319" t="s">
        <v>4065</v>
      </c>
      <c r="V51" s="315" t="n">
        <v>44368</v>
      </c>
      <c r="W51" s="316" t="n">
        <v>44463</v>
      </c>
      <c r="X51" s="317" t="n">
        <v>44493</v>
      </c>
      <c r="Y51" s="317" t="n">
        <v>44391</v>
      </c>
      <c r="Z51" s="318" t="n">
        <v>44524</v>
      </c>
      <c r="AA51" s="309" t="s">
        <v>3913</v>
      </c>
      <c r="AB51" s="309" t="s">
        <v>2433</v>
      </c>
      <c r="AC51" s="309" t="s">
        <v>4157</v>
      </c>
      <c r="AD51" s="309"/>
    </row>
    <row r="52" customFormat="false" ht="27.6" hidden="true" customHeight="false" outlineLevel="0" collapsed="false">
      <c r="B52" s="309" t="s">
        <v>4158</v>
      </c>
      <c r="C52" s="310" t="s">
        <v>4159</v>
      </c>
      <c r="D52" s="309" t="s">
        <v>3904</v>
      </c>
      <c r="E52" s="309" t="s">
        <v>4160</v>
      </c>
      <c r="F52" s="309" t="s">
        <v>3904</v>
      </c>
      <c r="G52" s="309" t="s">
        <v>4161</v>
      </c>
      <c r="H52" s="309" t="s">
        <v>87</v>
      </c>
      <c r="I52" s="311" t="s">
        <v>3996</v>
      </c>
      <c r="J52" s="311"/>
      <c r="K52" s="311"/>
      <c r="L52" s="309" t="s">
        <v>4155</v>
      </c>
      <c r="M52" s="311" t="s">
        <v>4156</v>
      </c>
      <c r="N52" s="309" t="s">
        <v>4064</v>
      </c>
      <c r="O52" s="309" t="n">
        <v>4202911090</v>
      </c>
      <c r="P52" s="312" t="n">
        <v>15</v>
      </c>
      <c r="Q52" s="313" t="n">
        <v>88</v>
      </c>
      <c r="R52" s="313" t="n">
        <v>1320</v>
      </c>
      <c r="S52" s="313" t="n">
        <v>165</v>
      </c>
      <c r="T52" s="313" t="n">
        <v>297</v>
      </c>
      <c r="U52" s="319" t="s">
        <v>4065</v>
      </c>
      <c r="V52" s="315" t="n">
        <v>44368</v>
      </c>
      <c r="W52" s="316" t="n">
        <v>44463</v>
      </c>
      <c r="X52" s="317" t="n">
        <v>44493</v>
      </c>
      <c r="Y52" s="317" t="n">
        <v>44391</v>
      </c>
      <c r="Z52" s="318" t="n">
        <v>44524</v>
      </c>
      <c r="AA52" s="309" t="s">
        <v>3913</v>
      </c>
      <c r="AB52" s="309" t="s">
        <v>2433</v>
      </c>
      <c r="AC52" s="309" t="s">
        <v>4157</v>
      </c>
      <c r="AD52" s="309"/>
    </row>
    <row r="53" customFormat="false" ht="27.6" hidden="true" customHeight="false" outlineLevel="0" collapsed="false">
      <c r="B53" s="309" t="s">
        <v>4162</v>
      </c>
      <c r="C53" s="310" t="s">
        <v>4163</v>
      </c>
      <c r="D53" s="309" t="s">
        <v>3904</v>
      </c>
      <c r="E53" s="309" t="s">
        <v>4160</v>
      </c>
      <c r="F53" s="309" t="s">
        <v>3904</v>
      </c>
      <c r="G53" s="309" t="s">
        <v>4164</v>
      </c>
      <c r="H53" s="309" t="s">
        <v>87</v>
      </c>
      <c r="I53" s="311" t="s">
        <v>3996</v>
      </c>
      <c r="J53" s="311"/>
      <c r="K53" s="311"/>
      <c r="L53" s="309" t="s">
        <v>4155</v>
      </c>
      <c r="M53" s="311" t="s">
        <v>4156</v>
      </c>
      <c r="N53" s="309" t="s">
        <v>4064</v>
      </c>
      <c r="O53" s="309" t="n">
        <v>4202911090</v>
      </c>
      <c r="P53" s="312" t="n">
        <v>25</v>
      </c>
      <c r="Q53" s="313" t="n">
        <v>105.7</v>
      </c>
      <c r="R53" s="313" t="n">
        <v>2642.5</v>
      </c>
      <c r="S53" s="313" t="n">
        <v>330.31</v>
      </c>
      <c r="T53" s="313" t="n">
        <v>594.56</v>
      </c>
      <c r="U53" s="319" t="s">
        <v>4065</v>
      </c>
      <c r="V53" s="315" t="n">
        <v>44368</v>
      </c>
      <c r="W53" s="316" t="n">
        <v>44463</v>
      </c>
      <c r="X53" s="317" t="n">
        <v>44493</v>
      </c>
      <c r="Y53" s="317" t="n">
        <v>44391</v>
      </c>
      <c r="Z53" s="318" t="n">
        <v>44524</v>
      </c>
      <c r="AA53" s="309" t="s">
        <v>3913</v>
      </c>
      <c r="AB53" s="309" t="s">
        <v>2433</v>
      </c>
      <c r="AC53" s="309" t="s">
        <v>4157</v>
      </c>
      <c r="AD53" s="309"/>
    </row>
    <row r="54" customFormat="false" ht="27.6" hidden="true" customHeight="false" outlineLevel="0" collapsed="false">
      <c r="B54" s="309" t="s">
        <v>4165</v>
      </c>
      <c r="C54" s="310" t="s">
        <v>4166</v>
      </c>
      <c r="D54" s="309" t="s">
        <v>3923</v>
      </c>
      <c r="E54" s="309" t="s">
        <v>4160</v>
      </c>
      <c r="F54" s="309" t="s">
        <v>3923</v>
      </c>
      <c r="G54" s="309" t="s">
        <v>4167</v>
      </c>
      <c r="H54" s="309" t="s">
        <v>87</v>
      </c>
      <c r="I54" s="311" t="s">
        <v>3996</v>
      </c>
      <c r="J54" s="311"/>
      <c r="K54" s="311"/>
      <c r="L54" s="309" t="s">
        <v>4155</v>
      </c>
      <c r="M54" s="311" t="s">
        <v>4156</v>
      </c>
      <c r="N54" s="309" t="s">
        <v>4064</v>
      </c>
      <c r="O54" s="309" t="n">
        <v>4202911090</v>
      </c>
      <c r="P54" s="312" t="n">
        <v>15</v>
      </c>
      <c r="Q54" s="313" t="n">
        <v>63.7</v>
      </c>
      <c r="R54" s="313" t="n">
        <v>955.5</v>
      </c>
      <c r="S54" s="313" t="n">
        <v>119.44</v>
      </c>
      <c r="T54" s="313" t="n">
        <v>214.99</v>
      </c>
      <c r="U54" s="319" t="s">
        <v>4065</v>
      </c>
      <c r="V54" s="315" t="n">
        <v>44385</v>
      </c>
      <c r="W54" s="316" t="n">
        <v>44463</v>
      </c>
      <c r="X54" s="317" t="n">
        <v>44493</v>
      </c>
      <c r="Y54" s="317" t="n">
        <v>44391</v>
      </c>
      <c r="Z54" s="318" t="n">
        <v>44524</v>
      </c>
      <c r="AA54" s="309" t="s">
        <v>3913</v>
      </c>
      <c r="AB54" s="309" t="s">
        <v>2433</v>
      </c>
      <c r="AC54" s="309" t="s">
        <v>4157</v>
      </c>
      <c r="AD54" s="309"/>
    </row>
    <row r="55" customFormat="false" ht="27.6" hidden="true" customHeight="false" outlineLevel="0" collapsed="false">
      <c r="B55" s="309" t="s">
        <v>4168</v>
      </c>
      <c r="C55" s="310" t="s">
        <v>4169</v>
      </c>
      <c r="D55" s="309" t="s">
        <v>3923</v>
      </c>
      <c r="E55" s="309" t="s">
        <v>4160</v>
      </c>
      <c r="F55" s="309" t="s">
        <v>3923</v>
      </c>
      <c r="G55" s="309" t="s">
        <v>4167</v>
      </c>
      <c r="H55" s="309" t="s">
        <v>87</v>
      </c>
      <c r="I55" s="311" t="s">
        <v>3996</v>
      </c>
      <c r="J55" s="311"/>
      <c r="K55" s="311"/>
      <c r="L55" s="309" t="s">
        <v>4155</v>
      </c>
      <c r="M55" s="311" t="s">
        <v>4156</v>
      </c>
      <c r="N55" s="309" t="s">
        <v>4064</v>
      </c>
      <c r="O55" s="309" t="n">
        <v>4202911090</v>
      </c>
      <c r="P55" s="312" t="n">
        <v>20</v>
      </c>
      <c r="Q55" s="313" t="n">
        <v>122.3</v>
      </c>
      <c r="R55" s="313" t="n">
        <v>2446</v>
      </c>
      <c r="S55" s="313" t="n">
        <v>305.75</v>
      </c>
      <c r="T55" s="313" t="n">
        <v>550.35</v>
      </c>
      <c r="U55" s="319" t="s">
        <v>4065</v>
      </c>
      <c r="V55" s="315" t="n">
        <v>44368</v>
      </c>
      <c r="W55" s="316" t="n">
        <v>44463</v>
      </c>
      <c r="X55" s="317" t="n">
        <v>44493</v>
      </c>
      <c r="Y55" s="317" t="n">
        <v>44391</v>
      </c>
      <c r="Z55" s="318" t="n">
        <v>44524</v>
      </c>
      <c r="AA55" s="309" t="s">
        <v>3913</v>
      </c>
      <c r="AB55" s="309" t="s">
        <v>2433</v>
      </c>
      <c r="AC55" s="309" t="s">
        <v>4157</v>
      </c>
      <c r="AD55" s="309"/>
    </row>
    <row r="56" customFormat="false" ht="84.4" hidden="true" customHeight="true" outlineLevel="0" collapsed="false">
      <c r="B56" s="309" t="s">
        <v>4170</v>
      </c>
      <c r="C56" s="309" t="n">
        <v>14045001</v>
      </c>
      <c r="D56" s="309" t="s">
        <v>3923</v>
      </c>
      <c r="E56" s="309" t="s">
        <v>3993</v>
      </c>
      <c r="F56" s="309" t="s">
        <v>4171</v>
      </c>
      <c r="G56" s="309" t="s">
        <v>4149</v>
      </c>
      <c r="H56" s="309" t="s">
        <v>87</v>
      </c>
      <c r="I56" s="311" t="s">
        <v>4150</v>
      </c>
      <c r="J56" s="311" t="s">
        <v>4135</v>
      </c>
      <c r="K56" s="311" t="s">
        <v>3998</v>
      </c>
      <c r="L56" s="309" t="s">
        <v>3999</v>
      </c>
      <c r="M56" s="311" t="s">
        <v>4000</v>
      </c>
      <c r="N56" s="309" t="s">
        <v>3815</v>
      </c>
      <c r="O56" s="309" t="n">
        <v>6402919000</v>
      </c>
      <c r="P56" s="312" t="n">
        <v>1056</v>
      </c>
      <c r="Q56" s="313" t="n">
        <v>51</v>
      </c>
      <c r="R56" s="313" t="n">
        <v>53856</v>
      </c>
      <c r="S56" s="313" t="n">
        <v>650.5</v>
      </c>
      <c r="T56" s="313" t="n">
        <v>10901.3</v>
      </c>
      <c r="U56" s="319" t="s">
        <v>4107</v>
      </c>
      <c r="V56" s="315" t="n">
        <v>44373</v>
      </c>
      <c r="W56" s="316" t="n">
        <v>44405</v>
      </c>
      <c r="X56" s="317" t="n">
        <v>44433</v>
      </c>
      <c r="Y56" s="317" t="n">
        <v>44460</v>
      </c>
      <c r="Z56" s="318" t="n">
        <v>44464</v>
      </c>
      <c r="AA56" s="309" t="s">
        <v>3913</v>
      </c>
      <c r="AB56" s="309" t="s">
        <v>2540</v>
      </c>
      <c r="AC56" s="309" t="s">
        <v>4172</v>
      </c>
      <c r="AD56" s="309"/>
    </row>
    <row r="57" customFormat="false" ht="98.1" hidden="true" customHeight="true" outlineLevel="0" collapsed="false">
      <c r="B57" s="309" t="s">
        <v>4173</v>
      </c>
      <c r="C57" s="309" t="n">
        <v>11857001</v>
      </c>
      <c r="D57" s="309" t="s">
        <v>3923</v>
      </c>
      <c r="E57" s="309" t="s">
        <v>3993</v>
      </c>
      <c r="F57" s="309" t="n">
        <v>1490</v>
      </c>
      <c r="G57" s="309" t="s">
        <v>4022</v>
      </c>
      <c r="H57" s="309" t="s">
        <v>87</v>
      </c>
      <c r="I57" s="311" t="s">
        <v>3996</v>
      </c>
      <c r="J57" s="311" t="s">
        <v>4090</v>
      </c>
      <c r="K57" s="311" t="s">
        <v>3998</v>
      </c>
      <c r="L57" s="309" t="s">
        <v>3999</v>
      </c>
      <c r="M57" s="311" t="s">
        <v>4000</v>
      </c>
      <c r="N57" s="309" t="s">
        <v>3815</v>
      </c>
      <c r="O57" s="309" t="n">
        <v>6403911300</v>
      </c>
      <c r="P57" s="312" t="n">
        <v>768</v>
      </c>
      <c r="Q57" s="313" t="n">
        <v>53.7</v>
      </c>
      <c r="R57" s="313" t="n">
        <v>41241.6</v>
      </c>
      <c r="S57" s="313" t="n">
        <v>1393.92</v>
      </c>
      <c r="T57" s="313" t="n">
        <v>8527.1</v>
      </c>
      <c r="U57" s="319" t="s">
        <v>4107</v>
      </c>
      <c r="V57" s="315" t="n">
        <v>44373</v>
      </c>
      <c r="W57" s="316" t="n">
        <v>44405</v>
      </c>
      <c r="X57" s="317" t="n">
        <v>44433</v>
      </c>
      <c r="Y57" s="317" t="n">
        <v>44460</v>
      </c>
      <c r="Z57" s="318" t="n">
        <v>44464</v>
      </c>
      <c r="AA57" s="309" t="s">
        <v>3913</v>
      </c>
      <c r="AB57" s="309" t="s">
        <v>2540</v>
      </c>
      <c r="AC57" s="309" t="s">
        <v>4108</v>
      </c>
      <c r="AD57" s="309"/>
    </row>
    <row r="58" customFormat="false" ht="100.9" hidden="true" customHeight="true" outlineLevel="0" collapsed="false">
      <c r="B58" s="309" t="s">
        <v>4174</v>
      </c>
      <c r="C58" s="309" t="n">
        <v>22008001</v>
      </c>
      <c r="D58" s="309" t="s">
        <v>3923</v>
      </c>
      <c r="E58" s="309" t="s">
        <v>3993</v>
      </c>
      <c r="F58" s="309" t="s">
        <v>4175</v>
      </c>
      <c r="G58" s="309" t="s">
        <v>4176</v>
      </c>
      <c r="H58" s="309" t="s">
        <v>201</v>
      </c>
      <c r="I58" s="311" t="s">
        <v>3996</v>
      </c>
      <c r="J58" s="311" t="s">
        <v>4177</v>
      </c>
      <c r="K58" s="311" t="s">
        <v>3998</v>
      </c>
      <c r="L58" s="309" t="s">
        <v>3999</v>
      </c>
      <c r="M58" s="311" t="s">
        <v>4000</v>
      </c>
      <c r="N58" s="309" t="s">
        <v>3815</v>
      </c>
      <c r="O58" s="309" t="n">
        <v>6403911800</v>
      </c>
      <c r="P58" s="312" t="n">
        <v>1768</v>
      </c>
      <c r="Q58" s="313" t="n">
        <v>54.51</v>
      </c>
      <c r="R58" s="313" t="n">
        <v>96373.68</v>
      </c>
      <c r="S58" s="313" t="n">
        <v>3208.92</v>
      </c>
      <c r="T58" s="313" t="n">
        <v>19916.52</v>
      </c>
      <c r="U58" s="319" t="s">
        <v>4107</v>
      </c>
      <c r="V58" s="315" t="n">
        <v>44373</v>
      </c>
      <c r="W58" s="316" t="n">
        <v>44405</v>
      </c>
      <c r="X58" s="317" t="n">
        <v>44433</v>
      </c>
      <c r="Y58" s="317" t="n">
        <v>44460</v>
      </c>
      <c r="Z58" s="318" t="n">
        <v>44464</v>
      </c>
      <c r="AA58" s="309" t="s">
        <v>3913</v>
      </c>
      <c r="AB58" s="309" t="s">
        <v>2540</v>
      </c>
      <c r="AC58" s="309" t="s">
        <v>4108</v>
      </c>
      <c r="AD58" s="309"/>
    </row>
    <row r="59" customFormat="false" ht="27.6" hidden="true" customHeight="false" outlineLevel="0" collapsed="false">
      <c r="B59" s="309" t="s">
        <v>4178</v>
      </c>
      <c r="C59" s="309" t="n">
        <v>27409001</v>
      </c>
      <c r="D59" s="309" t="s">
        <v>4179</v>
      </c>
      <c r="E59" s="309" t="s">
        <v>4017</v>
      </c>
      <c r="F59" s="309" t="s">
        <v>4180</v>
      </c>
      <c r="G59" s="309" t="s">
        <v>4181</v>
      </c>
      <c r="H59" s="309" t="s">
        <v>87</v>
      </c>
      <c r="I59" s="311" t="s">
        <v>243</v>
      </c>
      <c r="J59" s="311" t="s">
        <v>3368</v>
      </c>
      <c r="K59" s="311" t="s">
        <v>3998</v>
      </c>
      <c r="L59" s="309" t="s">
        <v>4182</v>
      </c>
      <c r="M59" s="311" t="s">
        <v>4183</v>
      </c>
      <c r="N59" s="309" t="s">
        <v>3976</v>
      </c>
      <c r="O59" s="309" t="n">
        <v>6403999100</v>
      </c>
      <c r="P59" s="312" t="n">
        <v>14</v>
      </c>
      <c r="Q59" s="313" t="n">
        <v>122</v>
      </c>
      <c r="R59" s="313" t="n">
        <v>1708</v>
      </c>
      <c r="S59" s="313" t="n">
        <v>25.41</v>
      </c>
      <c r="T59" s="313" t="n">
        <v>346.68</v>
      </c>
      <c r="U59" s="319" t="s">
        <v>4184</v>
      </c>
      <c r="V59" s="315" t="n">
        <v>44380</v>
      </c>
      <c r="W59" s="316" t="n">
        <v>44385</v>
      </c>
      <c r="X59" s="317" t="n">
        <v>44398</v>
      </c>
      <c r="Y59" s="317" t="n">
        <v>44399</v>
      </c>
      <c r="Z59" s="318" t="n">
        <v>44399</v>
      </c>
      <c r="AA59" s="309" t="s">
        <v>3913</v>
      </c>
      <c r="AB59" s="309" t="s">
        <v>4185</v>
      </c>
      <c r="AC59" s="309" t="s">
        <v>4186</v>
      </c>
      <c r="AD59" s="309"/>
    </row>
    <row r="60" customFormat="false" ht="94.15" hidden="true" customHeight="true" outlineLevel="0" collapsed="false">
      <c r="B60" s="309" t="s">
        <v>4187</v>
      </c>
      <c r="C60" s="309" t="n">
        <v>25345001</v>
      </c>
      <c r="D60" s="309" t="s">
        <v>3904</v>
      </c>
      <c r="E60" s="309" t="s">
        <v>3993</v>
      </c>
      <c r="F60" s="309" t="s">
        <v>4188</v>
      </c>
      <c r="G60" s="309" t="s">
        <v>4022</v>
      </c>
      <c r="H60" s="309" t="s">
        <v>87</v>
      </c>
      <c r="I60" s="311" t="s">
        <v>243</v>
      </c>
      <c r="J60" s="311" t="s">
        <v>4189</v>
      </c>
      <c r="K60" s="311" t="s">
        <v>3998</v>
      </c>
      <c r="L60" s="309" t="s">
        <v>4116</v>
      </c>
      <c r="M60" s="311" t="s">
        <v>4117</v>
      </c>
      <c r="N60" s="309" t="s">
        <v>4118</v>
      </c>
      <c r="O60" s="309" t="n">
        <v>6403911300</v>
      </c>
      <c r="P60" s="312" t="n">
        <v>176</v>
      </c>
      <c r="Q60" s="313" t="n">
        <v>56.4</v>
      </c>
      <c r="R60" s="313" t="n">
        <v>9926.4</v>
      </c>
      <c r="S60" s="313" t="n">
        <v>319.44</v>
      </c>
      <c r="T60" s="313" t="n">
        <v>2049.17</v>
      </c>
      <c r="U60" s="319" t="s">
        <v>4190</v>
      </c>
      <c r="V60" s="315" t="n">
        <v>44387</v>
      </c>
      <c r="W60" s="316" t="n">
        <v>44392</v>
      </c>
      <c r="X60" s="317" t="n">
        <v>44433</v>
      </c>
      <c r="Y60" s="317" t="n">
        <v>44470</v>
      </c>
      <c r="Z60" s="318" t="n">
        <v>44464</v>
      </c>
      <c r="AA60" s="309" t="s">
        <v>3913</v>
      </c>
      <c r="AB60" s="309" t="s">
        <v>4120</v>
      </c>
      <c r="AC60" s="309" t="s">
        <v>4191</v>
      </c>
      <c r="AD60" s="309"/>
    </row>
    <row r="61" s="321" customFormat="true" ht="93.6" hidden="true" customHeight="true" outlineLevel="0" collapsed="false">
      <c r="A61" s="289"/>
      <c r="B61" s="309" t="s">
        <v>4192</v>
      </c>
      <c r="C61" s="309" t="n">
        <v>11822002</v>
      </c>
      <c r="D61" s="309" t="s">
        <v>3904</v>
      </c>
      <c r="E61" s="309" t="s">
        <v>3993</v>
      </c>
      <c r="F61" s="309" t="n">
        <v>1460</v>
      </c>
      <c r="G61" s="309" t="s">
        <v>4040</v>
      </c>
      <c r="H61" s="309" t="s">
        <v>87</v>
      </c>
      <c r="I61" s="311" t="s">
        <v>3996</v>
      </c>
      <c r="J61" s="311" t="s">
        <v>3997</v>
      </c>
      <c r="K61" s="311" t="s">
        <v>3998</v>
      </c>
      <c r="L61" s="309" t="s">
        <v>4111</v>
      </c>
      <c r="M61" s="311" t="s">
        <v>4112</v>
      </c>
      <c r="N61" s="309" t="s">
        <v>3815</v>
      </c>
      <c r="O61" s="309" t="n">
        <v>6403911300</v>
      </c>
      <c r="P61" s="312" t="n">
        <v>352</v>
      </c>
      <c r="Q61" s="313" t="n">
        <v>51</v>
      </c>
      <c r="R61" s="313" t="n">
        <v>17952</v>
      </c>
      <c r="S61" s="313" t="n">
        <v>638.88</v>
      </c>
      <c r="T61" s="313" t="n">
        <v>3718.18</v>
      </c>
      <c r="U61" s="327" t="s">
        <v>4193</v>
      </c>
      <c r="V61" s="328" t="s">
        <v>4194</v>
      </c>
      <c r="W61" s="316" t="s">
        <v>4194</v>
      </c>
      <c r="X61" s="317" t="s">
        <v>4194</v>
      </c>
      <c r="Y61" s="317" t="s">
        <v>4194</v>
      </c>
      <c r="Z61" s="318" t="s">
        <v>2466</v>
      </c>
      <c r="AA61" s="309" t="s">
        <v>3913</v>
      </c>
      <c r="AB61" s="309" t="s">
        <v>2540</v>
      </c>
      <c r="AC61" s="309"/>
      <c r="AD61" s="309"/>
    </row>
    <row r="62" customFormat="false" ht="77.25" hidden="true" customHeight="true" outlineLevel="0" collapsed="false">
      <c r="B62" s="309" t="s">
        <v>4195</v>
      </c>
      <c r="C62" s="309" t="n">
        <v>11822003</v>
      </c>
      <c r="D62" s="309" t="s">
        <v>3904</v>
      </c>
      <c r="E62" s="309" t="s">
        <v>3993</v>
      </c>
      <c r="F62" s="309" t="n">
        <v>1460</v>
      </c>
      <c r="G62" s="309" t="s">
        <v>4087</v>
      </c>
      <c r="H62" s="309" t="s">
        <v>87</v>
      </c>
      <c r="I62" s="311" t="s">
        <v>3996</v>
      </c>
      <c r="J62" s="311" t="s">
        <v>3997</v>
      </c>
      <c r="K62" s="311" t="s">
        <v>3998</v>
      </c>
      <c r="L62" s="309" t="s">
        <v>4111</v>
      </c>
      <c r="M62" s="311" t="s">
        <v>4112</v>
      </c>
      <c r="N62" s="309" t="s">
        <v>3815</v>
      </c>
      <c r="O62" s="309" t="n">
        <v>6403911300</v>
      </c>
      <c r="P62" s="312" t="n">
        <v>400</v>
      </c>
      <c r="Q62" s="313" t="n">
        <v>51</v>
      </c>
      <c r="R62" s="313" t="n">
        <v>20400</v>
      </c>
      <c r="S62" s="313" t="n">
        <v>726</v>
      </c>
      <c r="T62" s="313" t="n">
        <v>4225.2</v>
      </c>
      <c r="U62" s="327" t="s">
        <v>4193</v>
      </c>
      <c r="V62" s="328" t="s">
        <v>4194</v>
      </c>
      <c r="W62" s="316" t="s">
        <v>4194</v>
      </c>
      <c r="X62" s="317" t="s">
        <v>4194</v>
      </c>
      <c r="Y62" s="317" t="s">
        <v>4194</v>
      </c>
      <c r="Z62" s="318" t="s">
        <v>2466</v>
      </c>
      <c r="AA62" s="309" t="s">
        <v>3913</v>
      </c>
      <c r="AB62" s="309" t="s">
        <v>2540</v>
      </c>
      <c r="AC62" s="309"/>
      <c r="AD62" s="309"/>
    </row>
    <row r="63" customFormat="false" ht="87.4" hidden="true" customHeight="true" outlineLevel="0" collapsed="false">
      <c r="B63" s="309" t="s">
        <v>4196</v>
      </c>
      <c r="C63" s="309" t="n">
        <v>11821006</v>
      </c>
      <c r="D63" s="309" t="s">
        <v>3904</v>
      </c>
      <c r="E63" s="309" t="s">
        <v>3993</v>
      </c>
      <c r="F63" s="309" t="s">
        <v>4197</v>
      </c>
      <c r="G63" s="309" t="s">
        <v>4022</v>
      </c>
      <c r="H63" s="309" t="s">
        <v>201</v>
      </c>
      <c r="I63" s="311" t="s">
        <v>243</v>
      </c>
      <c r="J63" s="311" t="s">
        <v>4189</v>
      </c>
      <c r="K63" s="311" t="s">
        <v>3998</v>
      </c>
      <c r="L63" s="309" t="s">
        <v>4111</v>
      </c>
      <c r="M63" s="311" t="s">
        <v>4112</v>
      </c>
      <c r="N63" s="309" t="s">
        <v>3815</v>
      </c>
      <c r="O63" s="309" t="n">
        <v>6403911800</v>
      </c>
      <c r="P63" s="312" t="n">
        <v>392</v>
      </c>
      <c r="Q63" s="313" t="n">
        <v>51</v>
      </c>
      <c r="R63" s="313" t="n">
        <v>19992</v>
      </c>
      <c r="S63" s="313" t="n">
        <v>711.48</v>
      </c>
      <c r="T63" s="313" t="n">
        <v>4140.7</v>
      </c>
      <c r="U63" s="327" t="s">
        <v>4193</v>
      </c>
      <c r="V63" s="328" t="s">
        <v>4194</v>
      </c>
      <c r="W63" s="316" t="s">
        <v>4194</v>
      </c>
      <c r="X63" s="317" t="s">
        <v>4194</v>
      </c>
      <c r="Y63" s="317" t="s">
        <v>4194</v>
      </c>
      <c r="Z63" s="318" t="s">
        <v>2466</v>
      </c>
      <c r="AA63" s="309" t="s">
        <v>3913</v>
      </c>
      <c r="AB63" s="309" t="s">
        <v>2540</v>
      </c>
      <c r="AC63" s="309"/>
      <c r="AD63" s="309"/>
    </row>
    <row r="64" customFormat="false" ht="91.9" hidden="true" customHeight="true" outlineLevel="0" collapsed="false">
      <c r="B64" s="309" t="s">
        <v>4198</v>
      </c>
      <c r="C64" s="309" t="n">
        <v>13512006</v>
      </c>
      <c r="D64" s="309" t="s">
        <v>3904</v>
      </c>
      <c r="E64" s="309" t="s">
        <v>3993</v>
      </c>
      <c r="F64" s="309" t="s">
        <v>4051</v>
      </c>
      <c r="G64" s="309" t="s">
        <v>4052</v>
      </c>
      <c r="H64" s="309" t="s">
        <v>201</v>
      </c>
      <c r="I64" s="311" t="s">
        <v>3996</v>
      </c>
      <c r="J64" s="311" t="s">
        <v>3997</v>
      </c>
      <c r="K64" s="311" t="s">
        <v>3998</v>
      </c>
      <c r="L64" s="309" t="s">
        <v>4111</v>
      </c>
      <c r="M64" s="311" t="s">
        <v>4112</v>
      </c>
      <c r="N64" s="309" t="s">
        <v>3815</v>
      </c>
      <c r="O64" s="309" t="n">
        <v>6403911800</v>
      </c>
      <c r="P64" s="312" t="n">
        <v>392</v>
      </c>
      <c r="Q64" s="313" t="n">
        <v>51</v>
      </c>
      <c r="R64" s="313" t="n">
        <v>19992</v>
      </c>
      <c r="S64" s="313" t="n">
        <v>711.48</v>
      </c>
      <c r="T64" s="313" t="n">
        <v>4140.7</v>
      </c>
      <c r="U64" s="327" t="s">
        <v>4193</v>
      </c>
      <c r="V64" s="328" t="s">
        <v>4194</v>
      </c>
      <c r="W64" s="316" t="s">
        <v>4194</v>
      </c>
      <c r="X64" s="317" t="s">
        <v>4194</v>
      </c>
      <c r="Y64" s="317" t="s">
        <v>4194</v>
      </c>
      <c r="Z64" s="318" t="s">
        <v>2466</v>
      </c>
      <c r="AA64" s="309" t="s">
        <v>3913</v>
      </c>
      <c r="AB64" s="309" t="s">
        <v>2540</v>
      </c>
      <c r="AC64" s="309"/>
      <c r="AD64" s="309"/>
    </row>
    <row r="65" customFormat="false" ht="90.75" hidden="true" customHeight="true" outlineLevel="0" collapsed="false">
      <c r="B65" s="309" t="s">
        <v>4199</v>
      </c>
      <c r="C65" s="309" t="n">
        <v>11821011</v>
      </c>
      <c r="D65" s="309" t="s">
        <v>3904</v>
      </c>
      <c r="E65" s="309" t="s">
        <v>3993</v>
      </c>
      <c r="F65" s="309" t="s">
        <v>4197</v>
      </c>
      <c r="G65" s="309" t="s">
        <v>4200</v>
      </c>
      <c r="H65" s="309" t="s">
        <v>201</v>
      </c>
      <c r="I65" s="311" t="s">
        <v>243</v>
      </c>
      <c r="J65" s="311" t="s">
        <v>4189</v>
      </c>
      <c r="K65" s="311" t="s">
        <v>3998</v>
      </c>
      <c r="L65" s="309" t="s">
        <v>4111</v>
      </c>
      <c r="M65" s="311" t="s">
        <v>4112</v>
      </c>
      <c r="N65" s="309" t="s">
        <v>3815</v>
      </c>
      <c r="O65" s="309" t="n">
        <v>6403911800</v>
      </c>
      <c r="P65" s="312" t="n">
        <v>320</v>
      </c>
      <c r="Q65" s="313" t="n">
        <v>48.3</v>
      </c>
      <c r="R65" s="313" t="n">
        <v>15456</v>
      </c>
      <c r="S65" s="313" t="n">
        <v>580.8</v>
      </c>
      <c r="T65" s="313" t="n">
        <v>3207.36</v>
      </c>
      <c r="U65" s="327" t="s">
        <v>4193</v>
      </c>
      <c r="V65" s="328" t="s">
        <v>4194</v>
      </c>
      <c r="W65" s="316" t="s">
        <v>4194</v>
      </c>
      <c r="X65" s="317" t="s">
        <v>4194</v>
      </c>
      <c r="Y65" s="317" t="s">
        <v>4194</v>
      </c>
      <c r="Z65" s="318" t="s">
        <v>2466</v>
      </c>
      <c r="AA65" s="309" t="s">
        <v>3913</v>
      </c>
      <c r="AB65" s="309" t="s">
        <v>2540</v>
      </c>
      <c r="AC65" s="309"/>
      <c r="AD65" s="309"/>
    </row>
    <row r="66" s="321" customFormat="true" ht="93.4" hidden="true" customHeight="true" outlineLevel="0" collapsed="false">
      <c r="A66" s="289"/>
      <c r="B66" s="309" t="s">
        <v>4201</v>
      </c>
      <c r="C66" s="309" t="n">
        <v>26499100</v>
      </c>
      <c r="D66" s="309" t="s">
        <v>3904</v>
      </c>
      <c r="E66" s="309" t="s">
        <v>3993</v>
      </c>
      <c r="F66" s="309" t="s">
        <v>4188</v>
      </c>
      <c r="G66" s="309" t="s">
        <v>4047</v>
      </c>
      <c r="H66" s="309" t="s">
        <v>87</v>
      </c>
      <c r="I66" s="311" t="s">
        <v>243</v>
      </c>
      <c r="J66" s="311" t="s">
        <v>3368</v>
      </c>
      <c r="K66" s="311" t="s">
        <v>3998</v>
      </c>
      <c r="L66" s="309" t="s">
        <v>4111</v>
      </c>
      <c r="M66" s="311" t="s">
        <v>4112</v>
      </c>
      <c r="N66" s="309" t="s">
        <v>3815</v>
      </c>
      <c r="O66" s="309" t="n">
        <v>6403911300</v>
      </c>
      <c r="P66" s="312" t="n">
        <v>144</v>
      </c>
      <c r="Q66" s="313" t="n">
        <v>56.4</v>
      </c>
      <c r="R66" s="313" t="n">
        <v>8121.6</v>
      </c>
      <c r="S66" s="313" t="n">
        <v>261.36</v>
      </c>
      <c r="T66" s="313" t="n">
        <v>1676.59</v>
      </c>
      <c r="U66" s="327" t="s">
        <v>4193</v>
      </c>
      <c r="V66" s="328" t="s">
        <v>4194</v>
      </c>
      <c r="W66" s="316" t="s">
        <v>4194</v>
      </c>
      <c r="X66" s="317" t="s">
        <v>4194</v>
      </c>
      <c r="Y66" s="317" t="s">
        <v>4194</v>
      </c>
      <c r="Z66" s="318" t="s">
        <v>2466</v>
      </c>
      <c r="AA66" s="309" t="s">
        <v>3913</v>
      </c>
      <c r="AB66" s="309" t="s">
        <v>2540</v>
      </c>
      <c r="AC66" s="309"/>
      <c r="AD66" s="309"/>
    </row>
    <row r="67" customFormat="false" ht="99.4" hidden="true" customHeight="true" outlineLevel="0" collapsed="false">
      <c r="B67" s="309" t="s">
        <v>4202</v>
      </c>
      <c r="C67" s="309" t="n">
        <v>26206001</v>
      </c>
      <c r="D67" s="309" t="s">
        <v>3904</v>
      </c>
      <c r="E67" s="309" t="s">
        <v>3993</v>
      </c>
      <c r="F67" s="309" t="s">
        <v>4003</v>
      </c>
      <c r="G67" s="309" t="s">
        <v>4004</v>
      </c>
      <c r="H67" s="309" t="s">
        <v>87</v>
      </c>
      <c r="I67" s="311" t="s">
        <v>3996</v>
      </c>
      <c r="J67" s="311" t="s">
        <v>4005</v>
      </c>
      <c r="K67" s="311" t="s">
        <v>3998</v>
      </c>
      <c r="L67" s="309" t="s">
        <v>4111</v>
      </c>
      <c r="M67" s="311" t="s">
        <v>4112</v>
      </c>
      <c r="N67" s="309" t="s">
        <v>3815</v>
      </c>
      <c r="O67" s="309" t="n">
        <v>6403911300</v>
      </c>
      <c r="P67" s="312" t="n">
        <v>408</v>
      </c>
      <c r="Q67" s="313" t="n">
        <v>56.4</v>
      </c>
      <c r="R67" s="313" t="n">
        <v>23011.2</v>
      </c>
      <c r="S67" s="313" t="n">
        <v>740.52</v>
      </c>
      <c r="T67" s="313" t="n">
        <v>4750.34</v>
      </c>
      <c r="U67" s="327" t="s">
        <v>4193</v>
      </c>
      <c r="V67" s="328" t="s">
        <v>4194</v>
      </c>
      <c r="W67" s="316" t="s">
        <v>4194</v>
      </c>
      <c r="X67" s="317" t="s">
        <v>4194</v>
      </c>
      <c r="Y67" s="317" t="s">
        <v>4194</v>
      </c>
      <c r="Z67" s="318" t="s">
        <v>2466</v>
      </c>
      <c r="AA67" s="309" t="s">
        <v>3913</v>
      </c>
      <c r="AB67" s="309" t="s">
        <v>2540</v>
      </c>
      <c r="AC67" s="309"/>
      <c r="AD67" s="309"/>
      <c r="AE67" s="321"/>
    </row>
    <row r="68" customFormat="false" ht="47.1" hidden="true" customHeight="true" outlineLevel="0" collapsed="false">
      <c r="B68" s="309" t="s">
        <v>4203</v>
      </c>
      <c r="C68" s="309" t="n">
        <v>26965009</v>
      </c>
      <c r="D68" s="309" t="s">
        <v>3904</v>
      </c>
      <c r="E68" s="309" t="s">
        <v>4017</v>
      </c>
      <c r="F68" s="309" t="s">
        <v>4204</v>
      </c>
      <c r="G68" s="309" t="s">
        <v>4205</v>
      </c>
      <c r="H68" s="309" t="s">
        <v>201</v>
      </c>
      <c r="I68" s="311" t="s">
        <v>243</v>
      </c>
      <c r="J68" s="311" t="s">
        <v>3368</v>
      </c>
      <c r="K68" s="311" t="s">
        <v>3998</v>
      </c>
      <c r="L68" s="309" t="s">
        <v>3999</v>
      </c>
      <c r="M68" s="311" t="s">
        <v>4000</v>
      </c>
      <c r="N68" s="309" t="s">
        <v>3815</v>
      </c>
      <c r="O68" s="309" t="n">
        <v>6403999800</v>
      </c>
      <c r="P68" s="312" t="n">
        <v>144</v>
      </c>
      <c r="Q68" s="313" t="n">
        <v>42.9</v>
      </c>
      <c r="R68" s="313" t="n">
        <v>6177.6</v>
      </c>
      <c r="S68" s="313" t="n">
        <v>261.36</v>
      </c>
      <c r="T68" s="313" t="n">
        <v>1287.79</v>
      </c>
      <c r="U68" s="314" t="s">
        <v>4206</v>
      </c>
      <c r="V68" s="328" t="s">
        <v>4194</v>
      </c>
      <c r="W68" s="316" t="s">
        <v>4194</v>
      </c>
      <c r="X68" s="317" t="s">
        <v>4194</v>
      </c>
      <c r="Y68" s="317" t="s">
        <v>4194</v>
      </c>
      <c r="Z68" s="318" t="s">
        <v>2466</v>
      </c>
      <c r="AA68" s="309" t="s">
        <v>3913</v>
      </c>
      <c r="AB68" s="309" t="s">
        <v>2540</v>
      </c>
      <c r="AC68" s="309" t="s">
        <v>4207</v>
      </c>
      <c r="AD68" s="309"/>
      <c r="AE68" s="321"/>
    </row>
    <row r="69" customFormat="false" ht="64.15" hidden="true" customHeight="true" outlineLevel="0" collapsed="false">
      <c r="B69" s="309" t="s">
        <v>4208</v>
      </c>
      <c r="C69" s="309" t="n">
        <v>23863001</v>
      </c>
      <c r="D69" s="309" t="s">
        <v>3904</v>
      </c>
      <c r="E69" s="309" t="s">
        <v>3993</v>
      </c>
      <c r="F69" s="309" t="s">
        <v>4145</v>
      </c>
      <c r="G69" s="309" t="s">
        <v>4040</v>
      </c>
      <c r="H69" s="309" t="s">
        <v>201</v>
      </c>
      <c r="I69" s="311" t="s">
        <v>3996</v>
      </c>
      <c r="J69" s="311" t="s">
        <v>4115</v>
      </c>
      <c r="K69" s="311" t="s">
        <v>3998</v>
      </c>
      <c r="L69" s="309" t="s">
        <v>3999</v>
      </c>
      <c r="M69" s="311" t="s">
        <v>4000</v>
      </c>
      <c r="N69" s="309" t="s">
        <v>3815</v>
      </c>
      <c r="O69" s="309" t="n">
        <v>6403911800</v>
      </c>
      <c r="P69" s="312" t="n">
        <v>216</v>
      </c>
      <c r="Q69" s="313" t="n">
        <v>57.22</v>
      </c>
      <c r="R69" s="313" t="n">
        <v>12359.52</v>
      </c>
      <c r="S69" s="313" t="n">
        <v>392.04</v>
      </c>
      <c r="T69" s="313" t="n">
        <v>2550.31</v>
      </c>
      <c r="U69" s="327" t="s">
        <v>4209</v>
      </c>
      <c r="V69" s="315" t="n">
        <v>44394</v>
      </c>
      <c r="W69" s="316" t="n">
        <v>44390</v>
      </c>
      <c r="X69" s="317" t="n">
        <v>44424</v>
      </c>
      <c r="Y69" s="317" t="n">
        <v>44445</v>
      </c>
      <c r="Z69" s="318" t="n">
        <v>44455</v>
      </c>
      <c r="AA69" s="309" t="s">
        <v>3913</v>
      </c>
      <c r="AB69" s="309" t="s">
        <v>2540</v>
      </c>
      <c r="AC69" s="309" t="s">
        <v>4210</v>
      </c>
      <c r="AD69" s="309"/>
      <c r="AE69" s="321"/>
    </row>
    <row r="70" customFormat="false" ht="100.9" hidden="true" customHeight="true" outlineLevel="0" collapsed="false">
      <c r="B70" s="309" t="s">
        <v>4211</v>
      </c>
      <c r="C70" s="309" t="n">
        <v>26876009</v>
      </c>
      <c r="D70" s="309" t="s">
        <v>3904</v>
      </c>
      <c r="E70" s="309" t="s">
        <v>3993</v>
      </c>
      <c r="F70" s="309" t="n">
        <v>1460</v>
      </c>
      <c r="G70" s="309" t="s">
        <v>4212</v>
      </c>
      <c r="H70" s="309" t="s">
        <v>201</v>
      </c>
      <c r="I70" s="311" t="s">
        <v>243</v>
      </c>
      <c r="J70" s="311" t="s">
        <v>3368</v>
      </c>
      <c r="K70" s="311" t="s">
        <v>3998</v>
      </c>
      <c r="L70" s="309" t="s">
        <v>3999</v>
      </c>
      <c r="M70" s="311" t="s">
        <v>4000</v>
      </c>
      <c r="N70" s="309" t="s">
        <v>3815</v>
      </c>
      <c r="O70" s="309" t="n">
        <v>6403911800</v>
      </c>
      <c r="P70" s="312" t="n">
        <v>328</v>
      </c>
      <c r="Q70" s="313" t="n">
        <v>53.7</v>
      </c>
      <c r="R70" s="313" t="n">
        <v>17613.6</v>
      </c>
      <c r="S70" s="313" t="n">
        <v>595.32</v>
      </c>
      <c r="T70" s="313" t="n">
        <v>3641.78</v>
      </c>
      <c r="U70" s="314" t="s">
        <v>4206</v>
      </c>
      <c r="V70" s="328" t="s">
        <v>4194</v>
      </c>
      <c r="W70" s="316" t="s">
        <v>4194</v>
      </c>
      <c r="X70" s="317" t="s">
        <v>4194</v>
      </c>
      <c r="Y70" s="317" t="s">
        <v>4194</v>
      </c>
      <c r="Z70" s="318" t="s">
        <v>2466</v>
      </c>
      <c r="AA70" s="309" t="s">
        <v>3913</v>
      </c>
      <c r="AB70" s="309" t="s">
        <v>2540</v>
      </c>
      <c r="AC70" s="309" t="s">
        <v>4207</v>
      </c>
      <c r="AD70" s="309"/>
      <c r="AE70" s="321"/>
    </row>
    <row r="71" customFormat="false" ht="51.4" hidden="true" customHeight="true" outlineLevel="0" collapsed="false">
      <c r="B71" s="309" t="s">
        <v>4213</v>
      </c>
      <c r="C71" s="309" t="n">
        <v>26877101</v>
      </c>
      <c r="D71" s="309" t="s">
        <v>3904</v>
      </c>
      <c r="E71" s="309" t="s">
        <v>4017</v>
      </c>
      <c r="F71" s="309" t="n">
        <v>1461</v>
      </c>
      <c r="G71" s="309" t="s">
        <v>4214</v>
      </c>
      <c r="H71" s="309" t="s">
        <v>201</v>
      </c>
      <c r="I71" s="311" t="s">
        <v>243</v>
      </c>
      <c r="J71" s="311" t="s">
        <v>3368</v>
      </c>
      <c r="K71" s="311" t="s">
        <v>3998</v>
      </c>
      <c r="L71" s="309" t="s">
        <v>3999</v>
      </c>
      <c r="M71" s="311" t="s">
        <v>4000</v>
      </c>
      <c r="N71" s="309" t="s">
        <v>3815</v>
      </c>
      <c r="O71" s="309" t="n">
        <v>6403999800</v>
      </c>
      <c r="P71" s="312" t="n">
        <v>144</v>
      </c>
      <c r="Q71" s="313" t="n">
        <v>45.6</v>
      </c>
      <c r="R71" s="313" t="n">
        <v>6566.4</v>
      </c>
      <c r="S71" s="313" t="n">
        <v>261.36</v>
      </c>
      <c r="T71" s="313" t="n">
        <v>1365.55</v>
      </c>
      <c r="U71" s="314" t="s">
        <v>4206</v>
      </c>
      <c r="V71" s="328" t="s">
        <v>4194</v>
      </c>
      <c r="W71" s="316" t="s">
        <v>4194</v>
      </c>
      <c r="X71" s="317" t="s">
        <v>4194</v>
      </c>
      <c r="Y71" s="317" t="s">
        <v>4194</v>
      </c>
      <c r="Z71" s="318" t="s">
        <v>2466</v>
      </c>
      <c r="AA71" s="309" t="s">
        <v>3913</v>
      </c>
      <c r="AB71" s="309" t="s">
        <v>2540</v>
      </c>
      <c r="AC71" s="309" t="s">
        <v>4207</v>
      </c>
      <c r="AD71" s="309"/>
      <c r="AE71" s="321"/>
    </row>
    <row r="72" customFormat="false" ht="97.15" hidden="true" customHeight="true" outlineLevel="0" collapsed="false">
      <c r="B72" s="309" t="s">
        <v>4215</v>
      </c>
      <c r="C72" s="309" t="n">
        <v>26324001</v>
      </c>
      <c r="D72" s="309" t="s">
        <v>3904</v>
      </c>
      <c r="E72" s="309" t="s">
        <v>3993</v>
      </c>
      <c r="F72" s="309" t="s">
        <v>4216</v>
      </c>
      <c r="G72" s="309" t="s">
        <v>4217</v>
      </c>
      <c r="H72" s="309" t="s">
        <v>975</v>
      </c>
      <c r="I72" s="311" t="s">
        <v>243</v>
      </c>
      <c r="J72" s="311" t="s">
        <v>3368</v>
      </c>
      <c r="K72" s="311" t="s">
        <v>3998</v>
      </c>
      <c r="L72" s="309" t="s">
        <v>3999</v>
      </c>
      <c r="M72" s="311" t="s">
        <v>4000</v>
      </c>
      <c r="N72" s="309" t="s">
        <v>3815</v>
      </c>
      <c r="O72" s="309" t="n">
        <v>6403911600</v>
      </c>
      <c r="P72" s="312" t="n">
        <v>304</v>
      </c>
      <c r="Q72" s="313" t="n">
        <v>51</v>
      </c>
      <c r="R72" s="313" t="n">
        <v>15504</v>
      </c>
      <c r="S72" s="313" t="n">
        <v>551.76</v>
      </c>
      <c r="T72" s="313" t="n">
        <v>3211.15</v>
      </c>
      <c r="U72" s="327" t="s">
        <v>4209</v>
      </c>
      <c r="V72" s="315" t="n">
        <v>44394</v>
      </c>
      <c r="W72" s="316" t="n">
        <v>44390</v>
      </c>
      <c r="X72" s="317" t="n">
        <v>44424</v>
      </c>
      <c r="Y72" s="317" t="n">
        <v>44445</v>
      </c>
      <c r="Z72" s="318" t="n">
        <v>44455</v>
      </c>
      <c r="AA72" s="309" t="s">
        <v>3913</v>
      </c>
      <c r="AB72" s="309" t="s">
        <v>2540</v>
      </c>
      <c r="AC72" s="309" t="s">
        <v>4210</v>
      </c>
      <c r="AD72" s="309"/>
    </row>
    <row r="73" customFormat="false" ht="53.1" hidden="true" customHeight="true" outlineLevel="0" collapsed="false">
      <c r="B73" s="309" t="s">
        <v>4218</v>
      </c>
      <c r="C73" s="309" t="n">
        <v>26322001</v>
      </c>
      <c r="D73" s="309" t="s">
        <v>3904</v>
      </c>
      <c r="E73" s="309" t="s">
        <v>4017</v>
      </c>
      <c r="F73" s="309" t="s">
        <v>4219</v>
      </c>
      <c r="G73" s="309" t="s">
        <v>4217</v>
      </c>
      <c r="H73" s="309" t="s">
        <v>975</v>
      </c>
      <c r="I73" s="311" t="s">
        <v>243</v>
      </c>
      <c r="J73" s="311" t="s">
        <v>3368</v>
      </c>
      <c r="K73" s="311" t="s">
        <v>3998</v>
      </c>
      <c r="L73" s="309" t="s">
        <v>3999</v>
      </c>
      <c r="M73" s="311" t="s">
        <v>4000</v>
      </c>
      <c r="N73" s="309" t="s">
        <v>3815</v>
      </c>
      <c r="O73" s="309" t="n">
        <v>6403999600</v>
      </c>
      <c r="P73" s="312" t="n">
        <v>144</v>
      </c>
      <c r="Q73" s="313" t="n">
        <v>42.9</v>
      </c>
      <c r="R73" s="313" t="n">
        <v>6177.6</v>
      </c>
      <c r="S73" s="313" t="n">
        <v>261.36</v>
      </c>
      <c r="T73" s="313" t="n">
        <v>1287.79</v>
      </c>
      <c r="U73" s="327" t="s">
        <v>4209</v>
      </c>
      <c r="V73" s="315" t="n">
        <v>44394</v>
      </c>
      <c r="W73" s="316" t="n">
        <v>44390</v>
      </c>
      <c r="X73" s="317" t="n">
        <v>44424</v>
      </c>
      <c r="Y73" s="317" t="n">
        <v>44445</v>
      </c>
      <c r="Z73" s="318" t="n">
        <v>44455</v>
      </c>
      <c r="AA73" s="309" t="s">
        <v>3913</v>
      </c>
      <c r="AB73" s="309" t="s">
        <v>2540</v>
      </c>
      <c r="AC73" s="309" t="s">
        <v>4210</v>
      </c>
      <c r="AD73" s="309"/>
    </row>
    <row r="74" customFormat="false" ht="41.45" hidden="true" customHeight="false" outlineLevel="0" collapsed="false">
      <c r="B74" s="309" t="s">
        <v>4220</v>
      </c>
      <c r="C74" s="309" t="n">
        <v>27052001</v>
      </c>
      <c r="D74" s="309" t="s">
        <v>4221</v>
      </c>
      <c r="E74" s="309" t="s">
        <v>3993</v>
      </c>
      <c r="F74" s="309" t="s">
        <v>4222</v>
      </c>
      <c r="G74" s="309" t="s">
        <v>4223</v>
      </c>
      <c r="H74" s="309" t="s">
        <v>87</v>
      </c>
      <c r="I74" s="311" t="s">
        <v>243</v>
      </c>
      <c r="J74" s="311" t="s">
        <v>3368</v>
      </c>
      <c r="K74" s="311" t="s">
        <v>3998</v>
      </c>
      <c r="L74" s="309" t="s">
        <v>4023</v>
      </c>
      <c r="M74" s="311" t="s">
        <v>4024</v>
      </c>
      <c r="N74" s="309" t="s">
        <v>4025</v>
      </c>
      <c r="O74" s="309" t="n">
        <v>6403911300</v>
      </c>
      <c r="P74" s="312" t="n">
        <v>144</v>
      </c>
      <c r="Q74" s="313" t="n">
        <v>54</v>
      </c>
      <c r="R74" s="313" t="n">
        <v>7776</v>
      </c>
      <c r="S74" s="313" t="n">
        <v>261.36</v>
      </c>
      <c r="T74" s="313" t="n">
        <v>1607.47</v>
      </c>
      <c r="U74" s="319" t="s">
        <v>4224</v>
      </c>
      <c r="V74" s="315" t="n">
        <v>44438</v>
      </c>
      <c r="W74" s="316" t="n">
        <v>44410</v>
      </c>
      <c r="X74" s="317" t="n">
        <v>44425</v>
      </c>
      <c r="Y74" s="317" t="n">
        <v>44445</v>
      </c>
      <c r="Z74" s="318" t="n">
        <v>44451</v>
      </c>
      <c r="AA74" s="309" t="s">
        <v>3913</v>
      </c>
      <c r="AB74" s="309" t="s">
        <v>2427</v>
      </c>
      <c r="AC74" s="309"/>
      <c r="AD74" s="309"/>
    </row>
    <row r="75" customFormat="false" ht="64.15" hidden="true" customHeight="true" outlineLevel="0" collapsed="false">
      <c r="B75" s="309" t="s">
        <v>4225</v>
      </c>
      <c r="C75" s="309" t="n">
        <v>25565001</v>
      </c>
      <c r="D75" s="309" t="s">
        <v>4221</v>
      </c>
      <c r="E75" s="309" t="s">
        <v>3993</v>
      </c>
      <c r="F75" s="309" t="s">
        <v>4226</v>
      </c>
      <c r="G75" s="309" t="s">
        <v>4037</v>
      </c>
      <c r="H75" s="309" t="s">
        <v>87</v>
      </c>
      <c r="I75" s="311" t="s">
        <v>243</v>
      </c>
      <c r="J75" s="311" t="s">
        <v>4227</v>
      </c>
      <c r="K75" s="311" t="s">
        <v>3998</v>
      </c>
      <c r="L75" s="309" t="s">
        <v>4023</v>
      </c>
      <c r="M75" s="311" t="s">
        <v>4024</v>
      </c>
      <c r="N75" s="309" t="s">
        <v>4025</v>
      </c>
      <c r="O75" s="309" t="n">
        <v>6403911300</v>
      </c>
      <c r="P75" s="312" t="n">
        <v>280</v>
      </c>
      <c r="Q75" s="313" t="n">
        <v>61.8</v>
      </c>
      <c r="R75" s="313" t="n">
        <v>17304</v>
      </c>
      <c r="S75" s="313" t="n">
        <v>508.2</v>
      </c>
      <c r="T75" s="313" t="n">
        <v>3562.44</v>
      </c>
      <c r="U75" s="319" t="s">
        <v>4228</v>
      </c>
      <c r="V75" s="315" t="n">
        <v>44387</v>
      </c>
      <c r="W75" s="316" t="n">
        <v>44416</v>
      </c>
      <c r="X75" s="317" t="n">
        <v>44436</v>
      </c>
      <c r="Y75" s="317" t="n">
        <v>44445</v>
      </c>
      <c r="Z75" s="318" t="n">
        <v>44467</v>
      </c>
      <c r="AA75" s="309" t="s">
        <v>3913</v>
      </c>
      <c r="AB75" s="309" t="s">
        <v>2427</v>
      </c>
      <c r="AC75" s="309" t="s">
        <v>4229</v>
      </c>
      <c r="AD75" s="309"/>
    </row>
    <row r="76" customFormat="false" ht="97.9" hidden="true" customHeight="true" outlineLevel="0" collapsed="false">
      <c r="B76" s="309" t="s">
        <v>4230</v>
      </c>
      <c r="C76" s="309" t="n">
        <v>15265100</v>
      </c>
      <c r="D76" s="309" t="s">
        <v>4221</v>
      </c>
      <c r="E76" s="309" t="s">
        <v>3993</v>
      </c>
      <c r="F76" s="309" t="s">
        <v>4032</v>
      </c>
      <c r="G76" s="309" t="s">
        <v>4033</v>
      </c>
      <c r="H76" s="309" t="s">
        <v>87</v>
      </c>
      <c r="I76" s="311" t="s">
        <v>3996</v>
      </c>
      <c r="J76" s="311" t="s">
        <v>3997</v>
      </c>
      <c r="K76" s="311" t="s">
        <v>3998</v>
      </c>
      <c r="L76" s="309" t="s">
        <v>4023</v>
      </c>
      <c r="M76" s="311" t="s">
        <v>4024</v>
      </c>
      <c r="N76" s="309" t="s">
        <v>4025</v>
      </c>
      <c r="O76" s="309" t="n">
        <v>6403911300</v>
      </c>
      <c r="P76" s="312" t="n">
        <v>496</v>
      </c>
      <c r="Q76" s="313" t="n">
        <v>65.31</v>
      </c>
      <c r="R76" s="313" t="n">
        <v>32393.76</v>
      </c>
      <c r="S76" s="313" t="n">
        <v>900.24</v>
      </c>
      <c r="T76" s="313" t="n">
        <v>6658.8</v>
      </c>
      <c r="U76" s="319" t="s">
        <v>4228</v>
      </c>
      <c r="V76" s="315" t="n">
        <v>44387</v>
      </c>
      <c r="W76" s="316" t="n">
        <v>44416</v>
      </c>
      <c r="X76" s="317" t="n">
        <v>44436</v>
      </c>
      <c r="Y76" s="317" t="n">
        <v>44445</v>
      </c>
      <c r="Z76" s="318" t="n">
        <v>44467</v>
      </c>
      <c r="AA76" s="309" t="s">
        <v>3913</v>
      </c>
      <c r="AB76" s="309" t="s">
        <v>2427</v>
      </c>
      <c r="AC76" s="309" t="s">
        <v>4229</v>
      </c>
      <c r="AD76" s="309"/>
    </row>
    <row r="77" customFormat="false" ht="64.15" hidden="true" customHeight="true" outlineLevel="0" collapsed="false">
      <c r="B77" s="309" t="s">
        <v>4231</v>
      </c>
      <c r="C77" s="309" t="n">
        <v>24687001</v>
      </c>
      <c r="D77" s="309" t="s">
        <v>4221</v>
      </c>
      <c r="E77" s="309" t="s">
        <v>3993</v>
      </c>
      <c r="F77" s="309" t="s">
        <v>4232</v>
      </c>
      <c r="G77" s="309" t="s">
        <v>4037</v>
      </c>
      <c r="H77" s="309" t="s">
        <v>87</v>
      </c>
      <c r="I77" s="311" t="s">
        <v>4233</v>
      </c>
      <c r="J77" s="311" t="s">
        <v>4234</v>
      </c>
      <c r="K77" s="311" t="s">
        <v>3998</v>
      </c>
      <c r="L77" s="309" t="s">
        <v>4023</v>
      </c>
      <c r="M77" s="311" t="s">
        <v>4024</v>
      </c>
      <c r="N77" s="309" t="s">
        <v>4025</v>
      </c>
      <c r="O77" s="309" t="n">
        <v>6403911300</v>
      </c>
      <c r="P77" s="312" t="n">
        <v>184</v>
      </c>
      <c r="Q77" s="313" t="n">
        <v>62.02</v>
      </c>
      <c r="R77" s="313" t="n">
        <v>11411.68</v>
      </c>
      <c r="S77" s="313" t="n">
        <v>333.96</v>
      </c>
      <c r="T77" s="313" t="n">
        <v>2349.13</v>
      </c>
      <c r="U77" s="319" t="s">
        <v>4228</v>
      </c>
      <c r="V77" s="315" t="n">
        <v>44387</v>
      </c>
      <c r="W77" s="316" t="n">
        <v>44416</v>
      </c>
      <c r="X77" s="317" t="n">
        <v>44436</v>
      </c>
      <c r="Y77" s="317" t="n">
        <v>44445</v>
      </c>
      <c r="Z77" s="318" t="n">
        <v>44467</v>
      </c>
      <c r="AA77" s="309" t="s">
        <v>3913</v>
      </c>
      <c r="AB77" s="309" t="s">
        <v>2427</v>
      </c>
      <c r="AC77" s="309" t="s">
        <v>4229</v>
      </c>
      <c r="AD77" s="309"/>
    </row>
    <row r="78" customFormat="false" ht="64.15" hidden="true" customHeight="true" outlineLevel="0" collapsed="false">
      <c r="B78" s="309" t="s">
        <v>4235</v>
      </c>
      <c r="C78" s="309" t="n">
        <v>25567001</v>
      </c>
      <c r="D78" s="309" t="s">
        <v>4221</v>
      </c>
      <c r="E78" s="309" t="s">
        <v>4017</v>
      </c>
      <c r="F78" s="309" t="s">
        <v>4236</v>
      </c>
      <c r="G78" s="309" t="s">
        <v>4037</v>
      </c>
      <c r="H78" s="309" t="s">
        <v>87</v>
      </c>
      <c r="I78" s="311" t="s">
        <v>243</v>
      </c>
      <c r="J78" s="311" t="s">
        <v>4227</v>
      </c>
      <c r="K78" s="311" t="s">
        <v>3998</v>
      </c>
      <c r="L78" s="309" t="s">
        <v>4023</v>
      </c>
      <c r="M78" s="311" t="s">
        <v>4024</v>
      </c>
      <c r="N78" s="309" t="s">
        <v>4025</v>
      </c>
      <c r="O78" s="309" t="n">
        <v>6403999100</v>
      </c>
      <c r="P78" s="312" t="n">
        <v>568</v>
      </c>
      <c r="Q78" s="313" t="n">
        <v>51</v>
      </c>
      <c r="R78" s="313" t="n">
        <v>28968</v>
      </c>
      <c r="S78" s="313" t="n">
        <v>1030.92</v>
      </c>
      <c r="T78" s="313" t="n">
        <v>5999.78</v>
      </c>
      <c r="U78" s="319" t="s">
        <v>4228</v>
      </c>
      <c r="V78" s="315" t="n">
        <v>44387</v>
      </c>
      <c r="W78" s="316" t="n">
        <v>44416</v>
      </c>
      <c r="X78" s="317" t="n">
        <v>44436</v>
      </c>
      <c r="Y78" s="317" t="n">
        <v>44445</v>
      </c>
      <c r="Z78" s="318" t="n">
        <v>44467</v>
      </c>
      <c r="AA78" s="309" t="s">
        <v>3913</v>
      </c>
      <c r="AB78" s="309" t="s">
        <v>2427</v>
      </c>
      <c r="AC78" s="309" t="s">
        <v>4229</v>
      </c>
      <c r="AD78" s="309"/>
    </row>
    <row r="79" customFormat="false" ht="53.65" hidden="true" customHeight="true" outlineLevel="0" collapsed="false">
      <c r="B79" s="309" t="s">
        <v>4237</v>
      </c>
      <c r="C79" s="309" t="n">
        <v>26492100</v>
      </c>
      <c r="D79" s="309" t="s">
        <v>4221</v>
      </c>
      <c r="E79" s="309" t="s">
        <v>4017</v>
      </c>
      <c r="F79" s="309" t="s">
        <v>4236</v>
      </c>
      <c r="G79" s="309" t="s">
        <v>4047</v>
      </c>
      <c r="H79" s="309" t="s">
        <v>87</v>
      </c>
      <c r="I79" s="311" t="s">
        <v>243</v>
      </c>
      <c r="J79" s="311" t="s">
        <v>3368</v>
      </c>
      <c r="K79" s="311" t="s">
        <v>3998</v>
      </c>
      <c r="L79" s="309" t="s">
        <v>4023</v>
      </c>
      <c r="M79" s="311" t="s">
        <v>4024</v>
      </c>
      <c r="N79" s="309" t="s">
        <v>4025</v>
      </c>
      <c r="O79" s="309" t="n">
        <v>6403999100</v>
      </c>
      <c r="P79" s="312" t="n">
        <v>144</v>
      </c>
      <c r="Q79" s="313" t="n">
        <v>51</v>
      </c>
      <c r="R79" s="313" t="n">
        <v>7344</v>
      </c>
      <c r="S79" s="313" t="n">
        <v>261.36</v>
      </c>
      <c r="T79" s="313" t="n">
        <v>1521.07</v>
      </c>
      <c r="U79" s="319" t="s">
        <v>4228</v>
      </c>
      <c r="V79" s="315" t="n">
        <v>44387</v>
      </c>
      <c r="W79" s="316" t="n">
        <v>44416</v>
      </c>
      <c r="X79" s="317" t="n">
        <v>44436</v>
      </c>
      <c r="Y79" s="317" t="n">
        <v>44445</v>
      </c>
      <c r="Z79" s="318" t="n">
        <v>44467</v>
      </c>
      <c r="AA79" s="309" t="s">
        <v>3913</v>
      </c>
      <c r="AB79" s="309" t="s">
        <v>2427</v>
      </c>
      <c r="AC79" s="309" t="s">
        <v>4229</v>
      </c>
      <c r="AD79" s="309"/>
    </row>
    <row r="80" customFormat="false" ht="94.15" hidden="true" customHeight="true" outlineLevel="0" collapsed="false">
      <c r="B80" s="309" t="s">
        <v>4238</v>
      </c>
      <c r="C80" s="309" t="n">
        <v>25310001</v>
      </c>
      <c r="D80" s="309" t="s">
        <v>4221</v>
      </c>
      <c r="E80" s="309" t="s">
        <v>3993</v>
      </c>
      <c r="F80" s="309" t="s">
        <v>4148</v>
      </c>
      <c r="G80" s="309" t="s">
        <v>4149</v>
      </c>
      <c r="H80" s="309" t="s">
        <v>87</v>
      </c>
      <c r="I80" s="311" t="s">
        <v>4150</v>
      </c>
      <c r="J80" s="311" t="s">
        <v>4135</v>
      </c>
      <c r="K80" s="311" t="s">
        <v>3998</v>
      </c>
      <c r="L80" s="309" t="s">
        <v>4023</v>
      </c>
      <c r="M80" s="311" t="s">
        <v>4024</v>
      </c>
      <c r="N80" s="309" t="s">
        <v>4025</v>
      </c>
      <c r="O80" s="309" t="n">
        <v>6402919000</v>
      </c>
      <c r="P80" s="312" t="n">
        <v>320</v>
      </c>
      <c r="Q80" s="313" t="n">
        <v>60.1</v>
      </c>
      <c r="R80" s="313" t="n">
        <v>19232</v>
      </c>
      <c r="S80" s="313" t="n">
        <v>197.12</v>
      </c>
      <c r="T80" s="313" t="n">
        <v>3885.82</v>
      </c>
      <c r="U80" s="319" t="s">
        <v>4228</v>
      </c>
      <c r="V80" s="315" t="n">
        <v>44387</v>
      </c>
      <c r="W80" s="316" t="n">
        <v>44416</v>
      </c>
      <c r="X80" s="317" t="n">
        <v>44436</v>
      </c>
      <c r="Y80" s="317" t="n">
        <v>44445</v>
      </c>
      <c r="Z80" s="318" t="n">
        <v>44467</v>
      </c>
      <c r="AA80" s="309" t="s">
        <v>3913</v>
      </c>
      <c r="AB80" s="309" t="s">
        <v>2427</v>
      </c>
      <c r="AC80" s="309" t="s">
        <v>4229</v>
      </c>
      <c r="AD80" s="309"/>
    </row>
    <row r="81" customFormat="false" ht="103.9" hidden="true" customHeight="true" outlineLevel="0" collapsed="false">
      <c r="B81" s="309" t="s">
        <v>4239</v>
      </c>
      <c r="C81" s="309" t="n">
        <v>27149001</v>
      </c>
      <c r="D81" s="309" t="s">
        <v>4221</v>
      </c>
      <c r="E81" s="309" t="s">
        <v>3993</v>
      </c>
      <c r="F81" s="309" t="s">
        <v>4240</v>
      </c>
      <c r="G81" s="309" t="s">
        <v>4241</v>
      </c>
      <c r="H81" s="309" t="s">
        <v>201</v>
      </c>
      <c r="I81" s="311" t="s">
        <v>243</v>
      </c>
      <c r="J81" s="311" t="s">
        <v>3368</v>
      </c>
      <c r="K81" s="311" t="s">
        <v>3998</v>
      </c>
      <c r="L81" s="309" t="s">
        <v>4023</v>
      </c>
      <c r="M81" s="311" t="s">
        <v>4024</v>
      </c>
      <c r="N81" s="309" t="s">
        <v>4025</v>
      </c>
      <c r="O81" s="309" t="n">
        <v>6403911800</v>
      </c>
      <c r="P81" s="312" t="n">
        <v>256</v>
      </c>
      <c r="Q81" s="313" t="n">
        <v>59.1</v>
      </c>
      <c r="R81" s="313" t="n">
        <v>15129.6</v>
      </c>
      <c r="S81" s="313" t="n">
        <v>464.64</v>
      </c>
      <c r="T81" s="313" t="n">
        <v>3118.85</v>
      </c>
      <c r="U81" s="319" t="s">
        <v>4228</v>
      </c>
      <c r="V81" s="315" t="n">
        <v>44387</v>
      </c>
      <c r="W81" s="316" t="n">
        <v>44416</v>
      </c>
      <c r="X81" s="317" t="n">
        <v>44436</v>
      </c>
      <c r="Y81" s="317" t="n">
        <v>44445</v>
      </c>
      <c r="Z81" s="318" t="n">
        <v>44467</v>
      </c>
      <c r="AA81" s="309" t="s">
        <v>3913</v>
      </c>
      <c r="AB81" s="309" t="s">
        <v>2427</v>
      </c>
      <c r="AC81" s="309" t="s">
        <v>4229</v>
      </c>
      <c r="AD81" s="309"/>
    </row>
    <row r="82" customFormat="false" ht="99.4" hidden="true" customHeight="true" outlineLevel="0" collapsed="false">
      <c r="B82" s="309" t="s">
        <v>4242</v>
      </c>
      <c r="C82" s="309" t="n">
        <v>27148001</v>
      </c>
      <c r="D82" s="309" t="s">
        <v>4221</v>
      </c>
      <c r="E82" s="309" t="s">
        <v>3993</v>
      </c>
      <c r="F82" s="309" t="s">
        <v>4243</v>
      </c>
      <c r="G82" s="309" t="s">
        <v>4241</v>
      </c>
      <c r="H82" s="309" t="s">
        <v>201</v>
      </c>
      <c r="I82" s="311" t="s">
        <v>243</v>
      </c>
      <c r="J82" s="311" t="s">
        <v>3368</v>
      </c>
      <c r="K82" s="311" t="s">
        <v>3998</v>
      </c>
      <c r="L82" s="309" t="s">
        <v>4023</v>
      </c>
      <c r="M82" s="311" t="s">
        <v>4024</v>
      </c>
      <c r="N82" s="309" t="s">
        <v>4025</v>
      </c>
      <c r="O82" s="309" t="n">
        <v>6403911800</v>
      </c>
      <c r="P82" s="312" t="n">
        <v>168</v>
      </c>
      <c r="Q82" s="313" t="n">
        <v>59.1</v>
      </c>
      <c r="R82" s="313" t="n">
        <v>9928.8</v>
      </c>
      <c r="S82" s="313" t="n">
        <v>304.92</v>
      </c>
      <c r="T82" s="313" t="n">
        <v>2046.74</v>
      </c>
      <c r="U82" s="319" t="s">
        <v>4228</v>
      </c>
      <c r="V82" s="315" t="n">
        <v>44387</v>
      </c>
      <c r="W82" s="316" t="n">
        <v>44416</v>
      </c>
      <c r="X82" s="317" t="n">
        <v>44436</v>
      </c>
      <c r="Y82" s="317" t="n">
        <v>44445</v>
      </c>
      <c r="Z82" s="318" t="n">
        <v>44467</v>
      </c>
      <c r="AA82" s="309" t="s">
        <v>3913</v>
      </c>
      <c r="AB82" s="309" t="s">
        <v>2427</v>
      </c>
      <c r="AC82" s="309" t="s">
        <v>4229</v>
      </c>
      <c r="AD82" s="309"/>
    </row>
    <row r="83" customFormat="false" ht="72.4" hidden="true" customHeight="true" outlineLevel="0" collapsed="false">
      <c r="B83" s="309" t="s">
        <v>4244</v>
      </c>
      <c r="C83" s="309" t="n">
        <v>27147001</v>
      </c>
      <c r="D83" s="309" t="s">
        <v>4221</v>
      </c>
      <c r="E83" s="309" t="s">
        <v>4017</v>
      </c>
      <c r="F83" s="309" t="s">
        <v>4245</v>
      </c>
      <c r="G83" s="309" t="s">
        <v>4241</v>
      </c>
      <c r="H83" s="309" t="s">
        <v>201</v>
      </c>
      <c r="I83" s="311" t="s">
        <v>243</v>
      </c>
      <c r="J83" s="311" t="s">
        <v>3368</v>
      </c>
      <c r="K83" s="311" t="s">
        <v>3998</v>
      </c>
      <c r="L83" s="309" t="s">
        <v>4023</v>
      </c>
      <c r="M83" s="311" t="s">
        <v>4024</v>
      </c>
      <c r="N83" s="309" t="s">
        <v>4025</v>
      </c>
      <c r="O83" s="309" t="n">
        <v>6403999800</v>
      </c>
      <c r="P83" s="312" t="n">
        <v>144</v>
      </c>
      <c r="Q83" s="313" t="n">
        <v>48.3</v>
      </c>
      <c r="R83" s="313" t="n">
        <v>6955.2</v>
      </c>
      <c r="S83" s="313" t="n">
        <v>261.36</v>
      </c>
      <c r="T83" s="313" t="n">
        <v>1443.31</v>
      </c>
      <c r="U83" s="319" t="s">
        <v>4228</v>
      </c>
      <c r="V83" s="315" t="n">
        <v>44387</v>
      </c>
      <c r="W83" s="316" t="n">
        <v>44416</v>
      </c>
      <c r="X83" s="317" t="n">
        <v>44436</v>
      </c>
      <c r="Y83" s="317" t="n">
        <v>44445</v>
      </c>
      <c r="Z83" s="318" t="n">
        <v>44467</v>
      </c>
      <c r="AA83" s="309" t="s">
        <v>3913</v>
      </c>
      <c r="AB83" s="309" t="s">
        <v>2427</v>
      </c>
      <c r="AC83" s="309" t="s">
        <v>4229</v>
      </c>
      <c r="AD83" s="309"/>
    </row>
    <row r="84" s="321" customFormat="true" ht="93.4" hidden="true" customHeight="true" outlineLevel="0" collapsed="false">
      <c r="A84" s="289"/>
      <c r="B84" s="309" t="s">
        <v>4246</v>
      </c>
      <c r="C84" s="309" t="n">
        <v>11822006</v>
      </c>
      <c r="D84" s="309" t="s">
        <v>4221</v>
      </c>
      <c r="E84" s="309" t="s">
        <v>3993</v>
      </c>
      <c r="F84" s="309" t="n">
        <v>1460</v>
      </c>
      <c r="G84" s="309" t="s">
        <v>4022</v>
      </c>
      <c r="H84" s="309" t="s">
        <v>87</v>
      </c>
      <c r="I84" s="311" t="s">
        <v>3996</v>
      </c>
      <c r="J84" s="311" t="s">
        <v>3997</v>
      </c>
      <c r="K84" s="311" t="s">
        <v>3998</v>
      </c>
      <c r="L84" s="309" t="s">
        <v>4041</v>
      </c>
      <c r="M84" s="311" t="s">
        <v>4042</v>
      </c>
      <c r="N84" s="309" t="s">
        <v>4025</v>
      </c>
      <c r="O84" s="309" t="n">
        <v>6403911300</v>
      </c>
      <c r="P84" s="312" t="n">
        <v>2008</v>
      </c>
      <c r="Q84" s="313" t="n">
        <v>51</v>
      </c>
      <c r="R84" s="313" t="n">
        <v>102408</v>
      </c>
      <c r="S84" s="313" t="n">
        <v>3644.52</v>
      </c>
      <c r="T84" s="313" t="n">
        <v>21210.5</v>
      </c>
      <c r="U84" s="319" t="s">
        <v>4247</v>
      </c>
      <c r="V84" s="315" t="n">
        <v>44387</v>
      </c>
      <c r="W84" s="316" t="n">
        <v>44410</v>
      </c>
      <c r="X84" s="317" t="n">
        <v>44452</v>
      </c>
      <c r="Y84" s="317" t="n">
        <v>44445</v>
      </c>
      <c r="Z84" s="318" t="n">
        <v>44482</v>
      </c>
      <c r="AA84" s="309" t="s">
        <v>3913</v>
      </c>
      <c r="AB84" s="309" t="s">
        <v>2427</v>
      </c>
      <c r="AC84" s="309" t="s">
        <v>4248</v>
      </c>
      <c r="AD84" s="309"/>
    </row>
    <row r="85" customFormat="false" ht="79.9" hidden="true" customHeight="true" outlineLevel="0" collapsed="false">
      <c r="B85" s="309" t="s">
        <v>4249</v>
      </c>
      <c r="C85" s="309" t="n">
        <v>22227001</v>
      </c>
      <c r="D85" s="309" t="s">
        <v>4221</v>
      </c>
      <c r="E85" s="309" t="s">
        <v>3993</v>
      </c>
      <c r="F85" s="309" t="s">
        <v>4095</v>
      </c>
      <c r="G85" s="309" t="s">
        <v>4022</v>
      </c>
      <c r="H85" s="309" t="s">
        <v>87</v>
      </c>
      <c r="I85" s="311" t="s">
        <v>4096</v>
      </c>
      <c r="J85" s="311" t="s">
        <v>3997</v>
      </c>
      <c r="K85" s="311" t="s">
        <v>3998</v>
      </c>
      <c r="L85" s="309" t="s">
        <v>4041</v>
      </c>
      <c r="M85" s="311" t="s">
        <v>4042</v>
      </c>
      <c r="N85" s="309" t="s">
        <v>4025</v>
      </c>
      <c r="O85" s="309" t="n">
        <v>6403911300</v>
      </c>
      <c r="P85" s="312" t="n">
        <v>192</v>
      </c>
      <c r="Q85" s="313" t="n">
        <v>51.65</v>
      </c>
      <c r="R85" s="313" t="n">
        <v>9916.8</v>
      </c>
      <c r="S85" s="313" t="n">
        <v>348.48</v>
      </c>
      <c r="T85" s="313" t="n">
        <v>2053.06</v>
      </c>
      <c r="U85" s="319" t="s">
        <v>4247</v>
      </c>
      <c r="V85" s="315" t="n">
        <v>44387</v>
      </c>
      <c r="W85" s="316" t="n">
        <v>44410</v>
      </c>
      <c r="X85" s="317" t="n">
        <v>44452</v>
      </c>
      <c r="Y85" s="317" t="n">
        <v>44445</v>
      </c>
      <c r="Z85" s="318" t="n">
        <v>44482</v>
      </c>
      <c r="AA85" s="309" t="s">
        <v>3913</v>
      </c>
      <c r="AB85" s="309" t="s">
        <v>2427</v>
      </c>
      <c r="AC85" s="309" t="s">
        <v>4248</v>
      </c>
      <c r="AD85" s="309"/>
    </row>
    <row r="86" customFormat="false" ht="95.85" hidden="true" customHeight="true" outlineLevel="0" collapsed="false">
      <c r="B86" s="309" t="s">
        <v>4250</v>
      </c>
      <c r="C86" s="309" t="n">
        <v>11853001</v>
      </c>
      <c r="D86" s="309" t="s">
        <v>4221</v>
      </c>
      <c r="E86" s="309" t="s">
        <v>3993</v>
      </c>
      <c r="F86" s="309" t="n">
        <v>2976</v>
      </c>
      <c r="G86" s="309" t="s">
        <v>4022</v>
      </c>
      <c r="H86" s="309" t="s">
        <v>87</v>
      </c>
      <c r="I86" s="311" t="s">
        <v>4233</v>
      </c>
      <c r="J86" s="311" t="s">
        <v>4234</v>
      </c>
      <c r="K86" s="311" t="s">
        <v>3998</v>
      </c>
      <c r="L86" s="309" t="s">
        <v>4041</v>
      </c>
      <c r="M86" s="311" t="s">
        <v>4042</v>
      </c>
      <c r="N86" s="309" t="s">
        <v>4025</v>
      </c>
      <c r="O86" s="309" t="n">
        <v>6403911300</v>
      </c>
      <c r="P86" s="312" t="n">
        <v>192</v>
      </c>
      <c r="Q86" s="313" t="n">
        <v>51</v>
      </c>
      <c r="R86" s="313" t="n">
        <v>9792</v>
      </c>
      <c r="S86" s="313" t="n">
        <v>348.48</v>
      </c>
      <c r="T86" s="313" t="n">
        <v>2028.1</v>
      </c>
      <c r="U86" s="319" t="s">
        <v>4247</v>
      </c>
      <c r="V86" s="315" t="n">
        <v>44387</v>
      </c>
      <c r="W86" s="316" t="n">
        <v>44410</v>
      </c>
      <c r="X86" s="317" t="n">
        <v>44452</v>
      </c>
      <c r="Y86" s="317" t="n">
        <v>44445</v>
      </c>
      <c r="Z86" s="318" t="n">
        <v>44482</v>
      </c>
      <c r="AA86" s="309" t="s">
        <v>3913</v>
      </c>
      <c r="AB86" s="309" t="s">
        <v>2427</v>
      </c>
      <c r="AC86" s="309" t="s">
        <v>4248</v>
      </c>
      <c r="AD86" s="309"/>
    </row>
    <row r="87" customFormat="false" ht="98.65" hidden="true" customHeight="true" outlineLevel="0" collapsed="false">
      <c r="B87" s="309" t="s">
        <v>4251</v>
      </c>
      <c r="C87" s="309" t="n">
        <v>14357100</v>
      </c>
      <c r="D87" s="309" t="s">
        <v>4221</v>
      </c>
      <c r="E87" s="309" t="s">
        <v>3993</v>
      </c>
      <c r="F87" s="309" t="s">
        <v>4046</v>
      </c>
      <c r="G87" s="309" t="s">
        <v>4047</v>
      </c>
      <c r="H87" s="309" t="s">
        <v>87</v>
      </c>
      <c r="I87" s="311" t="s">
        <v>3996</v>
      </c>
      <c r="J87" s="311" t="s">
        <v>3997</v>
      </c>
      <c r="K87" s="311" t="s">
        <v>3998</v>
      </c>
      <c r="L87" s="309" t="s">
        <v>4041</v>
      </c>
      <c r="M87" s="311" t="s">
        <v>4042</v>
      </c>
      <c r="N87" s="309" t="s">
        <v>4025</v>
      </c>
      <c r="O87" s="309" t="n">
        <v>6403911300</v>
      </c>
      <c r="P87" s="312" t="n">
        <v>312</v>
      </c>
      <c r="Q87" s="313" t="n">
        <v>51</v>
      </c>
      <c r="R87" s="313" t="n">
        <v>15912</v>
      </c>
      <c r="S87" s="313" t="n">
        <v>566.28</v>
      </c>
      <c r="T87" s="313" t="n">
        <v>3295.66</v>
      </c>
      <c r="U87" s="319" t="s">
        <v>4247</v>
      </c>
      <c r="V87" s="315" t="n">
        <v>44394</v>
      </c>
      <c r="W87" s="316" t="n">
        <v>44410</v>
      </c>
      <c r="X87" s="317" t="n">
        <v>44452</v>
      </c>
      <c r="Y87" s="317" t="n">
        <v>44445</v>
      </c>
      <c r="Z87" s="318" t="n">
        <v>44482</v>
      </c>
      <c r="AA87" s="309" t="s">
        <v>3913</v>
      </c>
      <c r="AB87" s="309" t="s">
        <v>2427</v>
      </c>
      <c r="AC87" s="309" t="s">
        <v>4252</v>
      </c>
      <c r="AD87" s="309"/>
    </row>
    <row r="88" customFormat="false" ht="94.15" hidden="true" customHeight="true" outlineLevel="0" collapsed="false">
      <c r="B88" s="309" t="s">
        <v>4253</v>
      </c>
      <c r="C88" s="309" t="n">
        <v>24993001</v>
      </c>
      <c r="D88" s="309" t="s">
        <v>4221</v>
      </c>
      <c r="E88" s="309" t="s">
        <v>3993</v>
      </c>
      <c r="F88" s="309" t="s">
        <v>4083</v>
      </c>
      <c r="G88" s="309" t="s">
        <v>4084</v>
      </c>
      <c r="H88" s="309" t="s">
        <v>87</v>
      </c>
      <c r="I88" s="311" t="s">
        <v>3996</v>
      </c>
      <c r="J88" s="311" t="s">
        <v>4085</v>
      </c>
      <c r="K88" s="311" t="s">
        <v>3998</v>
      </c>
      <c r="L88" s="309" t="s">
        <v>4041</v>
      </c>
      <c r="M88" s="311" t="s">
        <v>4042</v>
      </c>
      <c r="N88" s="309" t="s">
        <v>4025</v>
      </c>
      <c r="O88" s="309" t="n">
        <v>6403911300</v>
      </c>
      <c r="P88" s="312" t="n">
        <v>232</v>
      </c>
      <c r="Q88" s="313" t="n">
        <v>51</v>
      </c>
      <c r="R88" s="313" t="n">
        <v>11832</v>
      </c>
      <c r="S88" s="313" t="n">
        <v>421.08</v>
      </c>
      <c r="T88" s="313" t="n">
        <v>2450.62</v>
      </c>
      <c r="U88" s="319" t="s">
        <v>4247</v>
      </c>
      <c r="V88" s="315" t="n">
        <v>44387</v>
      </c>
      <c r="W88" s="316" t="n">
        <v>44410</v>
      </c>
      <c r="X88" s="317" t="n">
        <v>44452</v>
      </c>
      <c r="Y88" s="317" t="n">
        <v>44445</v>
      </c>
      <c r="Z88" s="318" t="n">
        <v>44482</v>
      </c>
      <c r="AA88" s="309" t="s">
        <v>3913</v>
      </c>
      <c r="AB88" s="309" t="s">
        <v>2427</v>
      </c>
      <c r="AC88" s="309" t="s">
        <v>4248</v>
      </c>
      <c r="AD88" s="309"/>
    </row>
    <row r="89" customFormat="false" ht="94.15" hidden="true" customHeight="true" outlineLevel="0" collapsed="false">
      <c r="B89" s="309" t="s">
        <v>4254</v>
      </c>
      <c r="C89" s="309" t="n">
        <v>24382001</v>
      </c>
      <c r="D89" s="309" t="s">
        <v>4221</v>
      </c>
      <c r="E89" s="309" t="s">
        <v>3993</v>
      </c>
      <c r="F89" s="309" t="s">
        <v>4134</v>
      </c>
      <c r="G89" s="309" t="s">
        <v>4124</v>
      </c>
      <c r="H89" s="309" t="s">
        <v>87</v>
      </c>
      <c r="I89" s="311" t="s">
        <v>3996</v>
      </c>
      <c r="J89" s="311" t="s">
        <v>4135</v>
      </c>
      <c r="K89" s="311" t="s">
        <v>4127</v>
      </c>
      <c r="L89" s="309" t="s">
        <v>4041</v>
      </c>
      <c r="M89" s="311" t="s">
        <v>4042</v>
      </c>
      <c r="N89" s="309" t="s">
        <v>4025</v>
      </c>
      <c r="O89" s="309" t="n">
        <v>6403911300</v>
      </c>
      <c r="P89" s="312" t="n">
        <v>360</v>
      </c>
      <c r="Q89" s="313" t="n">
        <v>55.45</v>
      </c>
      <c r="R89" s="313" t="n">
        <v>19962</v>
      </c>
      <c r="S89" s="313" t="n">
        <v>653.4</v>
      </c>
      <c r="T89" s="313" t="n">
        <v>4123.08</v>
      </c>
      <c r="U89" s="319" t="s">
        <v>4247</v>
      </c>
      <c r="V89" s="315" t="n">
        <v>44387</v>
      </c>
      <c r="W89" s="316" t="n">
        <v>44410</v>
      </c>
      <c r="X89" s="317" t="n">
        <v>44452</v>
      </c>
      <c r="Y89" s="317" t="n">
        <v>44445</v>
      </c>
      <c r="Z89" s="318" t="n">
        <v>44482</v>
      </c>
      <c r="AA89" s="309" t="s">
        <v>3913</v>
      </c>
      <c r="AB89" s="309" t="s">
        <v>2427</v>
      </c>
      <c r="AC89" s="309" t="s">
        <v>4248</v>
      </c>
      <c r="AD89" s="309"/>
    </row>
    <row r="90" customFormat="false" ht="94.15" hidden="true" customHeight="true" outlineLevel="0" collapsed="false">
      <c r="B90" s="309" t="s">
        <v>4255</v>
      </c>
      <c r="C90" s="309" t="n">
        <v>24381001</v>
      </c>
      <c r="D90" s="309" t="s">
        <v>4221</v>
      </c>
      <c r="E90" s="309" t="s">
        <v>4017</v>
      </c>
      <c r="F90" s="309" t="s">
        <v>4256</v>
      </c>
      <c r="G90" s="309" t="s">
        <v>4124</v>
      </c>
      <c r="H90" s="309" t="s">
        <v>87</v>
      </c>
      <c r="I90" s="311" t="s">
        <v>243</v>
      </c>
      <c r="J90" s="311" t="s">
        <v>1107</v>
      </c>
      <c r="K90" s="311" t="s">
        <v>4257</v>
      </c>
      <c r="L90" s="309" t="s">
        <v>4041</v>
      </c>
      <c r="M90" s="311" t="s">
        <v>4042</v>
      </c>
      <c r="N90" s="309" t="s">
        <v>4025</v>
      </c>
      <c r="O90" s="309" t="n">
        <v>6403999100</v>
      </c>
      <c r="P90" s="312" t="n">
        <v>256</v>
      </c>
      <c r="Q90" s="313" t="n">
        <v>43.8</v>
      </c>
      <c r="R90" s="313" t="n">
        <v>11212.8</v>
      </c>
      <c r="S90" s="313" t="n">
        <v>464.64</v>
      </c>
      <c r="T90" s="313" t="n">
        <v>2335.49</v>
      </c>
      <c r="U90" s="319" t="s">
        <v>4247</v>
      </c>
      <c r="V90" s="315" t="n">
        <v>44387</v>
      </c>
      <c r="W90" s="316" t="n">
        <v>44410</v>
      </c>
      <c r="X90" s="317" t="n">
        <v>44452</v>
      </c>
      <c r="Y90" s="317" t="n">
        <v>44445</v>
      </c>
      <c r="Z90" s="318" t="n">
        <v>44482</v>
      </c>
      <c r="AA90" s="309" t="s">
        <v>3913</v>
      </c>
      <c r="AB90" s="309" t="s">
        <v>2427</v>
      </c>
      <c r="AC90" s="309" t="s">
        <v>4248</v>
      </c>
      <c r="AD90" s="309"/>
    </row>
    <row r="91" customFormat="false" ht="94.15" hidden="true" customHeight="true" outlineLevel="0" collapsed="false">
      <c r="B91" s="309" t="s">
        <v>4258</v>
      </c>
      <c r="C91" s="309" t="n">
        <v>26860220</v>
      </c>
      <c r="D91" s="309" t="s">
        <v>4221</v>
      </c>
      <c r="E91" s="309" t="s">
        <v>3993</v>
      </c>
      <c r="F91" s="309" t="n">
        <v>1460</v>
      </c>
      <c r="G91" s="309" t="s">
        <v>4259</v>
      </c>
      <c r="H91" s="309" t="s">
        <v>87</v>
      </c>
      <c r="I91" s="311" t="s">
        <v>243</v>
      </c>
      <c r="J91" s="311" t="s">
        <v>3368</v>
      </c>
      <c r="K91" s="311" t="s">
        <v>3998</v>
      </c>
      <c r="L91" s="309" t="s">
        <v>4260</v>
      </c>
      <c r="M91" s="311" t="s">
        <v>4140</v>
      </c>
      <c r="N91" s="309" t="s">
        <v>3815</v>
      </c>
      <c r="O91" s="309" t="n">
        <v>6403911300</v>
      </c>
      <c r="P91" s="312" t="n">
        <v>424</v>
      </c>
      <c r="Q91" s="313" t="n">
        <v>56.4</v>
      </c>
      <c r="R91" s="313" t="n">
        <v>23913.6</v>
      </c>
      <c r="S91" s="313" t="n">
        <v>750.48</v>
      </c>
      <c r="T91" s="313" t="n">
        <v>4932.816</v>
      </c>
      <c r="U91" s="327" t="s">
        <v>4193</v>
      </c>
      <c r="V91" s="328" t="s">
        <v>4194</v>
      </c>
      <c r="W91" s="316" t="s">
        <v>4194</v>
      </c>
      <c r="X91" s="317" t="s">
        <v>4194</v>
      </c>
      <c r="Y91" s="317" t="s">
        <v>4194</v>
      </c>
      <c r="Z91" s="318" t="s">
        <v>2466</v>
      </c>
      <c r="AA91" s="309" t="s">
        <v>3913</v>
      </c>
      <c r="AB91" s="309" t="s">
        <v>2540</v>
      </c>
      <c r="AC91" s="309"/>
      <c r="AD91" s="309"/>
    </row>
    <row r="92" customFormat="false" ht="89.65" hidden="true" customHeight="true" outlineLevel="0" collapsed="false">
      <c r="B92" s="309" t="s">
        <v>4261</v>
      </c>
      <c r="C92" s="309" t="n">
        <v>26860001</v>
      </c>
      <c r="D92" s="309" t="s">
        <v>4221</v>
      </c>
      <c r="E92" s="309" t="s">
        <v>3993</v>
      </c>
      <c r="F92" s="309" t="n">
        <v>1460</v>
      </c>
      <c r="G92" s="309" t="s">
        <v>4262</v>
      </c>
      <c r="H92" s="309" t="s">
        <v>87</v>
      </c>
      <c r="I92" s="311" t="s">
        <v>243</v>
      </c>
      <c r="J92" s="311" t="s">
        <v>3368</v>
      </c>
      <c r="K92" s="311" t="s">
        <v>3998</v>
      </c>
      <c r="L92" s="309" t="s">
        <v>4260</v>
      </c>
      <c r="M92" s="311" t="s">
        <v>4140</v>
      </c>
      <c r="N92" s="309" t="s">
        <v>3815</v>
      </c>
      <c r="O92" s="309" t="n">
        <v>6403911300</v>
      </c>
      <c r="P92" s="312" t="n">
        <v>1464</v>
      </c>
      <c r="Q92" s="313" t="n">
        <v>56.4</v>
      </c>
      <c r="R92" s="313" t="n">
        <v>82569.6</v>
      </c>
      <c r="S92" s="313" t="n">
        <v>2657.16</v>
      </c>
      <c r="T92" s="313" t="n">
        <v>17045.35</v>
      </c>
      <c r="U92" s="327" t="s">
        <v>4193</v>
      </c>
      <c r="V92" s="328" t="s">
        <v>4194</v>
      </c>
      <c r="W92" s="316" t="s">
        <v>4194</v>
      </c>
      <c r="X92" s="317" t="s">
        <v>4194</v>
      </c>
      <c r="Y92" s="317" t="s">
        <v>4194</v>
      </c>
      <c r="Z92" s="318" t="s">
        <v>2466</v>
      </c>
      <c r="AA92" s="309" t="s">
        <v>3913</v>
      </c>
      <c r="AB92" s="309" t="s">
        <v>2540</v>
      </c>
      <c r="AC92" s="309"/>
      <c r="AD92" s="309"/>
    </row>
    <row r="93" customFormat="false" ht="78.4" hidden="true" customHeight="true" outlineLevel="0" collapsed="false">
      <c r="B93" s="309" t="s">
        <v>4263</v>
      </c>
      <c r="C93" s="309" t="n">
        <v>26409001</v>
      </c>
      <c r="D93" s="309" t="s">
        <v>4221</v>
      </c>
      <c r="E93" s="309" t="s">
        <v>3993</v>
      </c>
      <c r="F93" s="309" t="n">
        <v>101</v>
      </c>
      <c r="G93" s="309" t="s">
        <v>4040</v>
      </c>
      <c r="H93" s="309" t="s">
        <v>87</v>
      </c>
      <c r="I93" s="311" t="s">
        <v>243</v>
      </c>
      <c r="J93" s="311" t="s">
        <v>3368</v>
      </c>
      <c r="K93" s="311" t="s">
        <v>3998</v>
      </c>
      <c r="L93" s="309" t="s">
        <v>3999</v>
      </c>
      <c r="M93" s="311" t="s">
        <v>4000</v>
      </c>
      <c r="N93" s="309" t="s">
        <v>3815</v>
      </c>
      <c r="O93" s="309" t="n">
        <v>6403911300</v>
      </c>
      <c r="P93" s="312" t="n">
        <v>176</v>
      </c>
      <c r="Q93" s="313" t="n">
        <v>48.3</v>
      </c>
      <c r="R93" s="313" t="n">
        <v>8500.8</v>
      </c>
      <c r="S93" s="313" t="n">
        <v>319.44</v>
      </c>
      <c r="T93" s="313" t="n">
        <v>1764.05</v>
      </c>
      <c r="U93" s="319" t="s">
        <v>4264</v>
      </c>
      <c r="V93" s="315" t="n">
        <v>44394</v>
      </c>
      <c r="W93" s="316" t="n">
        <v>44415</v>
      </c>
      <c r="X93" s="317" t="n">
        <v>44446</v>
      </c>
      <c r="Y93" s="317" t="n">
        <v>44476</v>
      </c>
      <c r="Z93" s="318"/>
      <c r="AA93" s="309" t="s">
        <v>3913</v>
      </c>
      <c r="AB93" s="309" t="s">
        <v>2540</v>
      </c>
      <c r="AC93" s="309" t="s">
        <v>4265</v>
      </c>
      <c r="AD93" s="309"/>
    </row>
    <row r="94" customFormat="false" ht="88.15" hidden="true" customHeight="true" outlineLevel="0" collapsed="false">
      <c r="B94" s="309" t="s">
        <v>4266</v>
      </c>
      <c r="C94" s="309" t="n">
        <v>24758001</v>
      </c>
      <c r="D94" s="309" t="s">
        <v>4221</v>
      </c>
      <c r="E94" s="309" t="s">
        <v>3993</v>
      </c>
      <c r="F94" s="309" t="s">
        <v>4267</v>
      </c>
      <c r="G94" s="309" t="s">
        <v>4022</v>
      </c>
      <c r="H94" s="309" t="s">
        <v>87</v>
      </c>
      <c r="I94" s="311" t="s">
        <v>243</v>
      </c>
      <c r="J94" s="311" t="s">
        <v>4268</v>
      </c>
      <c r="K94" s="311" t="s">
        <v>3998</v>
      </c>
      <c r="L94" s="309" t="s">
        <v>3999</v>
      </c>
      <c r="M94" s="311" t="s">
        <v>4000</v>
      </c>
      <c r="N94" s="309" t="s">
        <v>3815</v>
      </c>
      <c r="O94" s="309" t="n">
        <v>6403911300</v>
      </c>
      <c r="P94" s="312" t="n">
        <v>440</v>
      </c>
      <c r="Q94" s="313" t="n">
        <v>51</v>
      </c>
      <c r="R94" s="313" t="n">
        <v>22440</v>
      </c>
      <c r="S94" s="313" t="n">
        <v>798.6</v>
      </c>
      <c r="T94" s="313" t="n">
        <v>4647.72</v>
      </c>
      <c r="U94" s="319" t="s">
        <v>4193</v>
      </c>
      <c r="V94" s="315" t="s">
        <v>4194</v>
      </c>
      <c r="W94" s="316" t="s">
        <v>4194</v>
      </c>
      <c r="X94" s="317" t="s">
        <v>4194</v>
      </c>
      <c r="Y94" s="317" t="s">
        <v>4194</v>
      </c>
      <c r="Z94" s="318" t="s">
        <v>2466</v>
      </c>
      <c r="AA94" s="309" t="s">
        <v>3913</v>
      </c>
      <c r="AB94" s="309" t="s">
        <v>2540</v>
      </c>
      <c r="AC94" s="309"/>
      <c r="AD94" s="309"/>
    </row>
    <row r="95" customFormat="false" ht="89.1" hidden="true" customHeight="true" outlineLevel="0" collapsed="false">
      <c r="B95" s="309" t="s">
        <v>4269</v>
      </c>
      <c r="C95" s="309" t="n">
        <v>26379001</v>
      </c>
      <c r="D95" s="309" t="s">
        <v>4221</v>
      </c>
      <c r="E95" s="309" t="s">
        <v>3993</v>
      </c>
      <c r="F95" s="309" t="s">
        <v>4083</v>
      </c>
      <c r="G95" s="309" t="s">
        <v>4270</v>
      </c>
      <c r="H95" s="309" t="s">
        <v>87</v>
      </c>
      <c r="I95" s="311" t="s">
        <v>243</v>
      </c>
      <c r="J95" s="311" t="s">
        <v>3368</v>
      </c>
      <c r="K95" s="311" t="s">
        <v>3998</v>
      </c>
      <c r="L95" s="309" t="s">
        <v>3999</v>
      </c>
      <c r="M95" s="311" t="s">
        <v>4000</v>
      </c>
      <c r="N95" s="309" t="s">
        <v>3815</v>
      </c>
      <c r="O95" s="309" t="n">
        <v>6403911300</v>
      </c>
      <c r="P95" s="312" t="n">
        <v>1048</v>
      </c>
      <c r="Q95" s="313" t="n">
        <v>51</v>
      </c>
      <c r="R95" s="313" t="n">
        <v>53448</v>
      </c>
      <c r="S95" s="313" t="n">
        <v>1902.12</v>
      </c>
      <c r="T95" s="313" t="n">
        <v>11070.02</v>
      </c>
      <c r="U95" s="319" t="s">
        <v>4264</v>
      </c>
      <c r="V95" s="315" t="n">
        <v>44394</v>
      </c>
      <c r="W95" s="316" t="n">
        <v>44415</v>
      </c>
      <c r="X95" s="317" t="n">
        <v>44446</v>
      </c>
      <c r="Y95" s="317" t="n">
        <v>44476</v>
      </c>
      <c r="Z95" s="318"/>
      <c r="AA95" s="309" t="s">
        <v>3913</v>
      </c>
      <c r="AB95" s="309" t="s">
        <v>2540</v>
      </c>
      <c r="AC95" s="309" t="s">
        <v>4265</v>
      </c>
      <c r="AD95" s="309"/>
    </row>
    <row r="96" customFormat="false" ht="89.25" hidden="true" customHeight="true" outlineLevel="0" collapsed="false">
      <c r="B96" s="309" t="s">
        <v>4271</v>
      </c>
      <c r="C96" s="309" t="n">
        <v>26379201</v>
      </c>
      <c r="D96" s="309" t="s">
        <v>4221</v>
      </c>
      <c r="E96" s="309" t="s">
        <v>3993</v>
      </c>
      <c r="F96" s="309" t="s">
        <v>4083</v>
      </c>
      <c r="G96" s="309" t="s">
        <v>4272</v>
      </c>
      <c r="H96" s="309" t="s">
        <v>87</v>
      </c>
      <c r="I96" s="311" t="s">
        <v>243</v>
      </c>
      <c r="J96" s="311" t="s">
        <v>3368</v>
      </c>
      <c r="K96" s="311" t="s">
        <v>3998</v>
      </c>
      <c r="L96" s="309" t="s">
        <v>3999</v>
      </c>
      <c r="M96" s="311" t="s">
        <v>4000</v>
      </c>
      <c r="N96" s="309" t="s">
        <v>3815</v>
      </c>
      <c r="O96" s="309" t="n">
        <v>6403911300</v>
      </c>
      <c r="P96" s="312" t="n">
        <v>480</v>
      </c>
      <c r="Q96" s="313" t="n">
        <v>51</v>
      </c>
      <c r="R96" s="313" t="n">
        <v>24480</v>
      </c>
      <c r="S96" s="313" t="n">
        <v>871.2</v>
      </c>
      <c r="T96" s="313" t="n">
        <v>5070.24</v>
      </c>
      <c r="U96" s="319" t="s">
        <v>4264</v>
      </c>
      <c r="V96" s="315" t="n">
        <v>44394</v>
      </c>
      <c r="W96" s="316" t="n">
        <v>44415</v>
      </c>
      <c r="X96" s="317" t="n">
        <v>44446</v>
      </c>
      <c r="Y96" s="317" t="n">
        <v>44476</v>
      </c>
      <c r="Z96" s="318"/>
      <c r="AA96" s="309" t="s">
        <v>3913</v>
      </c>
      <c r="AB96" s="309" t="s">
        <v>2540</v>
      </c>
      <c r="AC96" s="309" t="s">
        <v>4265</v>
      </c>
      <c r="AD96" s="309"/>
    </row>
    <row r="97" customFormat="false" ht="84.4" hidden="true" customHeight="true" outlineLevel="0" collapsed="false">
      <c r="B97" s="309" t="s">
        <v>4273</v>
      </c>
      <c r="C97" s="309" t="n">
        <v>14045001</v>
      </c>
      <c r="D97" s="309" t="s">
        <v>4221</v>
      </c>
      <c r="E97" s="309" t="s">
        <v>3993</v>
      </c>
      <c r="F97" s="309" t="s">
        <v>4171</v>
      </c>
      <c r="G97" s="309" t="s">
        <v>4149</v>
      </c>
      <c r="H97" s="309" t="s">
        <v>87</v>
      </c>
      <c r="I97" s="311" t="s">
        <v>4150</v>
      </c>
      <c r="J97" s="311" t="s">
        <v>4135</v>
      </c>
      <c r="K97" s="311" t="s">
        <v>3998</v>
      </c>
      <c r="L97" s="309" t="s">
        <v>3999</v>
      </c>
      <c r="M97" s="311" t="s">
        <v>4000</v>
      </c>
      <c r="N97" s="309" t="s">
        <v>3815</v>
      </c>
      <c r="O97" s="309" t="n">
        <v>6402919000</v>
      </c>
      <c r="P97" s="312" t="n">
        <v>328</v>
      </c>
      <c r="Q97" s="313" t="n">
        <v>51</v>
      </c>
      <c r="R97" s="313" t="n">
        <v>16728</v>
      </c>
      <c r="S97" s="313" t="n">
        <v>202.05</v>
      </c>
      <c r="T97" s="313" t="n">
        <v>3386.01</v>
      </c>
      <c r="U97" s="319" t="s">
        <v>4264</v>
      </c>
      <c r="V97" s="315" t="n">
        <v>44394</v>
      </c>
      <c r="W97" s="316" t="n">
        <v>44415</v>
      </c>
      <c r="X97" s="317" t="n">
        <v>44446</v>
      </c>
      <c r="Y97" s="317" t="n">
        <v>44476</v>
      </c>
      <c r="Z97" s="318"/>
      <c r="AA97" s="309" t="s">
        <v>3913</v>
      </c>
      <c r="AB97" s="309" t="s">
        <v>2540</v>
      </c>
      <c r="AC97" s="309" t="s">
        <v>4265</v>
      </c>
      <c r="AD97" s="309"/>
    </row>
    <row r="98" customFormat="false" ht="96.4" hidden="true" customHeight="true" outlineLevel="0" collapsed="false">
      <c r="B98" s="309" t="s">
        <v>4274</v>
      </c>
      <c r="C98" s="309" t="n">
        <v>22524001</v>
      </c>
      <c r="D98" s="309" t="s">
        <v>4221</v>
      </c>
      <c r="E98" s="309" t="s">
        <v>3993</v>
      </c>
      <c r="F98" s="309" t="n">
        <v>1490</v>
      </c>
      <c r="G98" s="309" t="s">
        <v>4052</v>
      </c>
      <c r="H98" s="309" t="s">
        <v>201</v>
      </c>
      <c r="I98" s="311" t="s">
        <v>243</v>
      </c>
      <c r="J98" s="311" t="s">
        <v>4189</v>
      </c>
      <c r="K98" s="311" t="s">
        <v>3998</v>
      </c>
      <c r="L98" s="309" t="s">
        <v>3999</v>
      </c>
      <c r="M98" s="311" t="s">
        <v>4000</v>
      </c>
      <c r="N98" s="309" t="s">
        <v>3815</v>
      </c>
      <c r="O98" s="309" t="n">
        <v>6403911800</v>
      </c>
      <c r="P98" s="312" t="n">
        <v>336</v>
      </c>
      <c r="Q98" s="313" t="n">
        <v>53.7</v>
      </c>
      <c r="R98" s="313" t="n">
        <v>18043.2</v>
      </c>
      <c r="S98" s="313" t="n">
        <v>609.84</v>
      </c>
      <c r="T98" s="313" t="n">
        <v>3730.61</v>
      </c>
      <c r="U98" s="319" t="s">
        <v>4264</v>
      </c>
      <c r="V98" s="315" t="n">
        <v>44394</v>
      </c>
      <c r="W98" s="316" t="n">
        <v>44415</v>
      </c>
      <c r="X98" s="317" t="n">
        <v>44446</v>
      </c>
      <c r="Y98" s="317" t="n">
        <v>44476</v>
      </c>
      <c r="Z98" s="318"/>
      <c r="AA98" s="309" t="s">
        <v>3913</v>
      </c>
      <c r="AB98" s="309" t="s">
        <v>2540</v>
      </c>
      <c r="AC98" s="309" t="s">
        <v>4265</v>
      </c>
      <c r="AD98" s="309"/>
    </row>
    <row r="99" customFormat="false" ht="87.4" hidden="true" customHeight="true" outlineLevel="0" collapsed="false">
      <c r="B99" s="309" t="s">
        <v>4275</v>
      </c>
      <c r="C99" s="309" t="n">
        <v>15265001</v>
      </c>
      <c r="D99" s="309" t="s">
        <v>4221</v>
      </c>
      <c r="E99" s="309" t="s">
        <v>3993</v>
      </c>
      <c r="F99" s="309" t="s">
        <v>4032</v>
      </c>
      <c r="G99" s="309" t="s">
        <v>4037</v>
      </c>
      <c r="H99" s="309" t="s">
        <v>87</v>
      </c>
      <c r="I99" s="311" t="s">
        <v>3996</v>
      </c>
      <c r="J99" s="311" t="s">
        <v>3997</v>
      </c>
      <c r="K99" s="311" t="s">
        <v>3998</v>
      </c>
      <c r="L99" s="309" t="s">
        <v>3999</v>
      </c>
      <c r="M99" s="311" t="s">
        <v>4000</v>
      </c>
      <c r="N99" s="309" t="s">
        <v>3815</v>
      </c>
      <c r="O99" s="309" t="n">
        <v>6403911300</v>
      </c>
      <c r="P99" s="312" t="n">
        <v>1360</v>
      </c>
      <c r="Q99" s="313" t="n">
        <v>63.99</v>
      </c>
      <c r="R99" s="313" t="n">
        <v>87026.4</v>
      </c>
      <c r="S99" s="313" t="n">
        <v>2468.4</v>
      </c>
      <c r="T99" s="313" t="n">
        <v>17898.96</v>
      </c>
      <c r="U99" s="319" t="s">
        <v>4209</v>
      </c>
      <c r="V99" s="315" t="n">
        <v>44394</v>
      </c>
      <c r="W99" s="316" t="n">
        <v>44390</v>
      </c>
      <c r="X99" s="317" t="n">
        <v>44424</v>
      </c>
      <c r="Y99" s="317" t="n">
        <v>44445</v>
      </c>
      <c r="Z99" s="318" t="n">
        <v>44455</v>
      </c>
      <c r="AA99" s="309" t="s">
        <v>3913</v>
      </c>
      <c r="AB99" s="309" t="s">
        <v>2540</v>
      </c>
      <c r="AC99" s="309" t="s">
        <v>4210</v>
      </c>
      <c r="AD99" s="309"/>
    </row>
    <row r="100" customFormat="false" ht="99" hidden="true" customHeight="true" outlineLevel="0" collapsed="false">
      <c r="B100" s="309" t="s">
        <v>4276</v>
      </c>
      <c r="C100" s="309" t="n">
        <v>26646001</v>
      </c>
      <c r="D100" s="309" t="s">
        <v>4221</v>
      </c>
      <c r="E100" s="309" t="s">
        <v>3993</v>
      </c>
      <c r="F100" s="309" t="s">
        <v>4032</v>
      </c>
      <c r="G100" s="309" t="s">
        <v>4200</v>
      </c>
      <c r="H100" s="309" t="s">
        <v>87</v>
      </c>
      <c r="I100" s="311" t="s">
        <v>243</v>
      </c>
      <c r="J100" s="311" t="s">
        <v>3368</v>
      </c>
      <c r="K100" s="311" t="s">
        <v>3998</v>
      </c>
      <c r="L100" s="309" t="s">
        <v>3999</v>
      </c>
      <c r="M100" s="311" t="s">
        <v>4000</v>
      </c>
      <c r="N100" s="309" t="s">
        <v>3815</v>
      </c>
      <c r="O100" s="309" t="n">
        <v>6403911300</v>
      </c>
      <c r="P100" s="312" t="n">
        <v>312</v>
      </c>
      <c r="Q100" s="313" t="n">
        <v>56.4</v>
      </c>
      <c r="R100" s="313" t="n">
        <v>17596.8</v>
      </c>
      <c r="S100" s="313" t="n">
        <v>566.28</v>
      </c>
      <c r="T100" s="313" t="n">
        <v>3632.62</v>
      </c>
      <c r="U100" s="314" t="s">
        <v>4206</v>
      </c>
      <c r="V100" s="328" t="s">
        <v>4194</v>
      </c>
      <c r="W100" s="316" t="s">
        <v>4194</v>
      </c>
      <c r="X100" s="317" t="s">
        <v>4194</v>
      </c>
      <c r="Y100" s="317" t="s">
        <v>4194</v>
      </c>
      <c r="Z100" s="318" t="s">
        <v>2466</v>
      </c>
      <c r="AA100" s="309" t="s">
        <v>3913</v>
      </c>
      <c r="AB100" s="309" t="s">
        <v>2540</v>
      </c>
      <c r="AC100" s="309" t="s">
        <v>4207</v>
      </c>
      <c r="AD100" s="309"/>
    </row>
    <row r="101" customFormat="false" ht="101.85" hidden="true" customHeight="true" outlineLevel="0" collapsed="false">
      <c r="B101" s="309" t="s">
        <v>4277</v>
      </c>
      <c r="C101" s="309" t="n">
        <v>26882009</v>
      </c>
      <c r="D101" s="309" t="s">
        <v>4221</v>
      </c>
      <c r="E101" s="309" t="s">
        <v>3993</v>
      </c>
      <c r="F101" s="309" t="s">
        <v>4032</v>
      </c>
      <c r="G101" s="309" t="s">
        <v>4212</v>
      </c>
      <c r="H101" s="309" t="s">
        <v>87</v>
      </c>
      <c r="I101" s="311" t="s">
        <v>243</v>
      </c>
      <c r="J101" s="311" t="s">
        <v>3368</v>
      </c>
      <c r="K101" s="311" t="s">
        <v>3998</v>
      </c>
      <c r="L101" s="309" t="s">
        <v>3999</v>
      </c>
      <c r="M101" s="311" t="s">
        <v>4000</v>
      </c>
      <c r="N101" s="309" t="s">
        <v>3815</v>
      </c>
      <c r="O101" s="309" t="n">
        <v>6403911300</v>
      </c>
      <c r="P101" s="312" t="n">
        <v>528</v>
      </c>
      <c r="Q101" s="313" t="n">
        <v>61.8</v>
      </c>
      <c r="R101" s="313" t="n">
        <v>32630.4</v>
      </c>
      <c r="S101" s="313" t="n">
        <v>958.32</v>
      </c>
      <c r="T101" s="313" t="n">
        <v>6717.74</v>
      </c>
      <c r="U101" s="314" t="s">
        <v>4206</v>
      </c>
      <c r="V101" s="328" t="s">
        <v>4194</v>
      </c>
      <c r="W101" s="316" t="s">
        <v>4194</v>
      </c>
      <c r="X101" s="317" t="s">
        <v>4194</v>
      </c>
      <c r="Y101" s="317" t="s">
        <v>4194</v>
      </c>
      <c r="Z101" s="318" t="s">
        <v>2466</v>
      </c>
      <c r="AA101" s="309" t="s">
        <v>3913</v>
      </c>
      <c r="AB101" s="309" t="s">
        <v>2540</v>
      </c>
      <c r="AC101" s="309" t="s">
        <v>4207</v>
      </c>
      <c r="AD101" s="309"/>
    </row>
    <row r="102" customFormat="false" ht="104.25" hidden="true" customHeight="true" outlineLevel="0" collapsed="false">
      <c r="B102" s="309" t="s">
        <v>4278</v>
      </c>
      <c r="C102" s="309" t="n">
        <v>26882101</v>
      </c>
      <c r="D102" s="309" t="s">
        <v>4221</v>
      </c>
      <c r="E102" s="309" t="s">
        <v>3993</v>
      </c>
      <c r="F102" s="309" t="s">
        <v>4032</v>
      </c>
      <c r="G102" s="309" t="s">
        <v>4214</v>
      </c>
      <c r="H102" s="309" t="s">
        <v>87</v>
      </c>
      <c r="I102" s="311" t="s">
        <v>243</v>
      </c>
      <c r="J102" s="311" t="s">
        <v>3368</v>
      </c>
      <c r="K102" s="311" t="s">
        <v>3998</v>
      </c>
      <c r="L102" s="309" t="s">
        <v>3999</v>
      </c>
      <c r="M102" s="311" t="s">
        <v>4000</v>
      </c>
      <c r="N102" s="309" t="s">
        <v>3815</v>
      </c>
      <c r="O102" s="309" t="n">
        <v>6403911300</v>
      </c>
      <c r="P102" s="312" t="n">
        <v>184</v>
      </c>
      <c r="Q102" s="313" t="n">
        <v>61.8</v>
      </c>
      <c r="R102" s="313" t="n">
        <v>11371.2</v>
      </c>
      <c r="S102" s="313" t="n">
        <v>333.96</v>
      </c>
      <c r="T102" s="313" t="n">
        <v>2341.03</v>
      </c>
      <c r="U102" s="314" t="s">
        <v>4206</v>
      </c>
      <c r="V102" s="328" t="s">
        <v>4194</v>
      </c>
      <c r="W102" s="316" t="s">
        <v>4194</v>
      </c>
      <c r="X102" s="317" t="s">
        <v>4194</v>
      </c>
      <c r="Y102" s="317" t="s">
        <v>4194</v>
      </c>
      <c r="Z102" s="318" t="s">
        <v>2466</v>
      </c>
      <c r="AA102" s="309" t="s">
        <v>3913</v>
      </c>
      <c r="AB102" s="309" t="s">
        <v>2540</v>
      </c>
      <c r="AC102" s="309" t="s">
        <v>4207</v>
      </c>
      <c r="AD102" s="309"/>
    </row>
    <row r="103" customFormat="false" ht="54.75" hidden="true" customHeight="true" outlineLevel="0" collapsed="false">
      <c r="B103" s="309" t="s">
        <v>4279</v>
      </c>
      <c r="C103" s="309" t="n">
        <v>26879009</v>
      </c>
      <c r="D103" s="309" t="s">
        <v>4221</v>
      </c>
      <c r="E103" s="309" t="s">
        <v>4017</v>
      </c>
      <c r="F103" s="309" t="s">
        <v>4236</v>
      </c>
      <c r="G103" s="309" t="s">
        <v>4212</v>
      </c>
      <c r="H103" s="309" t="s">
        <v>87</v>
      </c>
      <c r="I103" s="311" t="s">
        <v>243</v>
      </c>
      <c r="J103" s="311" t="s">
        <v>3368</v>
      </c>
      <c r="K103" s="311" t="s">
        <v>3998</v>
      </c>
      <c r="L103" s="309" t="s">
        <v>3999</v>
      </c>
      <c r="M103" s="311" t="s">
        <v>4000</v>
      </c>
      <c r="N103" s="309" t="s">
        <v>3815</v>
      </c>
      <c r="O103" s="309" t="n">
        <v>6403999100</v>
      </c>
      <c r="P103" s="312" t="n">
        <v>200</v>
      </c>
      <c r="Q103" s="313" t="n">
        <v>53.7</v>
      </c>
      <c r="R103" s="313" t="n">
        <v>10740</v>
      </c>
      <c r="S103" s="313" t="n">
        <v>363</v>
      </c>
      <c r="T103" s="313" t="n">
        <v>2220.6</v>
      </c>
      <c r="U103" s="314" t="s">
        <v>4206</v>
      </c>
      <c r="V103" s="328" t="s">
        <v>4194</v>
      </c>
      <c r="W103" s="316" t="s">
        <v>4194</v>
      </c>
      <c r="X103" s="317" t="s">
        <v>4194</v>
      </c>
      <c r="Y103" s="317" t="s">
        <v>4194</v>
      </c>
      <c r="Z103" s="318" t="s">
        <v>2466</v>
      </c>
      <c r="AA103" s="309" t="s">
        <v>3913</v>
      </c>
      <c r="AB103" s="309" t="s">
        <v>2540</v>
      </c>
      <c r="AC103" s="309" t="s">
        <v>4207</v>
      </c>
      <c r="AD103" s="309"/>
    </row>
    <row r="104" customFormat="false" ht="64.15" hidden="true" customHeight="true" outlineLevel="0" collapsed="false">
      <c r="B104" s="309" t="s">
        <v>4280</v>
      </c>
      <c r="C104" s="309" t="n">
        <v>24861001</v>
      </c>
      <c r="D104" s="309" t="s">
        <v>4221</v>
      </c>
      <c r="E104" s="309" t="s">
        <v>3993</v>
      </c>
      <c r="F104" s="309" t="s">
        <v>4281</v>
      </c>
      <c r="G104" s="309" t="s">
        <v>4282</v>
      </c>
      <c r="H104" s="309" t="s">
        <v>201</v>
      </c>
      <c r="I104" s="311" t="s">
        <v>243</v>
      </c>
      <c r="J104" s="311" t="s">
        <v>4189</v>
      </c>
      <c r="K104" s="311" t="s">
        <v>3998</v>
      </c>
      <c r="L104" s="309" t="s">
        <v>3999</v>
      </c>
      <c r="M104" s="311" t="s">
        <v>4000</v>
      </c>
      <c r="N104" s="309" t="s">
        <v>3815</v>
      </c>
      <c r="O104" s="309" t="n">
        <v>6403911800</v>
      </c>
      <c r="P104" s="312" t="n">
        <v>392</v>
      </c>
      <c r="Q104" s="313" t="n">
        <v>63.6</v>
      </c>
      <c r="R104" s="313" t="n">
        <v>24931.2</v>
      </c>
      <c r="S104" s="313" t="n">
        <v>711.48</v>
      </c>
      <c r="T104" s="313" t="n">
        <v>5128.54</v>
      </c>
      <c r="U104" s="314" t="s">
        <v>4206</v>
      </c>
      <c r="V104" s="328" t="s">
        <v>4194</v>
      </c>
      <c r="W104" s="316" t="s">
        <v>4194</v>
      </c>
      <c r="X104" s="317" t="s">
        <v>4194</v>
      </c>
      <c r="Y104" s="317" t="s">
        <v>4194</v>
      </c>
      <c r="Z104" s="318" t="s">
        <v>2466</v>
      </c>
      <c r="AA104" s="309" t="s">
        <v>3913</v>
      </c>
      <c r="AB104" s="309" t="s">
        <v>2540</v>
      </c>
      <c r="AC104" s="309" t="s">
        <v>4207</v>
      </c>
      <c r="AD104" s="309"/>
    </row>
    <row r="105" customFormat="false" ht="64.15" hidden="true" customHeight="true" outlineLevel="0" collapsed="false">
      <c r="B105" s="309" t="s">
        <v>4283</v>
      </c>
      <c r="C105" s="309" t="n">
        <v>25566001</v>
      </c>
      <c r="D105" s="309" t="s">
        <v>4221</v>
      </c>
      <c r="E105" s="309" t="s">
        <v>3993</v>
      </c>
      <c r="F105" s="309" t="s">
        <v>4284</v>
      </c>
      <c r="G105" s="309" t="s">
        <v>4282</v>
      </c>
      <c r="H105" s="309" t="s">
        <v>201</v>
      </c>
      <c r="I105" s="311" t="s">
        <v>243</v>
      </c>
      <c r="J105" s="311" t="s">
        <v>3368</v>
      </c>
      <c r="K105" s="311" t="s">
        <v>3998</v>
      </c>
      <c r="L105" s="309" t="s">
        <v>4023</v>
      </c>
      <c r="M105" s="311" t="s">
        <v>4024</v>
      </c>
      <c r="N105" s="309" t="s">
        <v>4025</v>
      </c>
      <c r="O105" s="309" t="n">
        <v>6403911800</v>
      </c>
      <c r="P105" s="312" t="n">
        <v>552</v>
      </c>
      <c r="Q105" s="313" t="n">
        <v>67.15</v>
      </c>
      <c r="R105" s="313" t="n">
        <v>37066.8</v>
      </c>
      <c r="S105" s="313" t="n">
        <v>1001.88</v>
      </c>
      <c r="T105" s="313" t="n">
        <v>7613.74</v>
      </c>
      <c r="U105" s="319" t="s">
        <v>4224</v>
      </c>
      <c r="V105" s="328" t="s">
        <v>4285</v>
      </c>
      <c r="W105" s="316" t="n">
        <v>44448</v>
      </c>
      <c r="X105" s="317" t="n">
        <v>44478</v>
      </c>
      <c r="Y105" s="317" t="n">
        <v>44467</v>
      </c>
      <c r="Z105" s="318" t="n">
        <v>44509</v>
      </c>
      <c r="AA105" s="309" t="s">
        <v>3913</v>
      </c>
      <c r="AB105" s="309" t="s">
        <v>2427</v>
      </c>
      <c r="AC105" s="309"/>
      <c r="AD105" s="309"/>
    </row>
    <row r="106" customFormat="false" ht="99.4" hidden="true" customHeight="true" outlineLevel="0" collapsed="false">
      <c r="B106" s="309" t="s">
        <v>4286</v>
      </c>
      <c r="C106" s="309" t="n">
        <v>26100032</v>
      </c>
      <c r="D106" s="309" t="s">
        <v>4221</v>
      </c>
      <c r="E106" s="309" t="s">
        <v>3993</v>
      </c>
      <c r="F106" s="309" t="s">
        <v>4287</v>
      </c>
      <c r="G106" s="309" t="s">
        <v>4288</v>
      </c>
      <c r="H106" s="309" t="s">
        <v>87</v>
      </c>
      <c r="I106" s="311" t="s">
        <v>243</v>
      </c>
      <c r="J106" s="311" t="s">
        <v>3368</v>
      </c>
      <c r="K106" s="311" t="s">
        <v>3998</v>
      </c>
      <c r="L106" s="309" t="s">
        <v>4260</v>
      </c>
      <c r="M106" s="311" t="s">
        <v>4140</v>
      </c>
      <c r="N106" s="309" t="s">
        <v>3815</v>
      </c>
      <c r="O106" s="309" t="n">
        <v>6403911300</v>
      </c>
      <c r="P106" s="312" t="n">
        <v>320</v>
      </c>
      <c r="Q106" s="313" t="n">
        <v>53.7</v>
      </c>
      <c r="R106" s="313" t="n">
        <v>17184</v>
      </c>
      <c r="S106" s="313" t="n">
        <v>580.8</v>
      </c>
      <c r="T106" s="313" t="n">
        <v>3552.96</v>
      </c>
      <c r="U106" s="319" t="s">
        <v>4289</v>
      </c>
      <c r="V106" s="315" t="n">
        <v>44415</v>
      </c>
      <c r="W106" s="316" t="n">
        <v>44401</v>
      </c>
      <c r="X106" s="317" t="n">
        <v>44432</v>
      </c>
      <c r="Y106" s="317" t="n">
        <v>44454</v>
      </c>
      <c r="Z106" s="318" t="n">
        <v>44454</v>
      </c>
      <c r="AA106" s="309" t="s">
        <v>3913</v>
      </c>
      <c r="AB106" s="309" t="s">
        <v>2540</v>
      </c>
      <c r="AC106" s="309"/>
      <c r="AD106" s="309"/>
    </row>
    <row r="107" customFormat="false" ht="89.85" hidden="true" customHeight="true" outlineLevel="0" collapsed="false">
      <c r="B107" s="309" t="s">
        <v>4290</v>
      </c>
      <c r="C107" s="309" t="n">
        <v>26874001</v>
      </c>
      <c r="D107" s="309" t="s">
        <v>4221</v>
      </c>
      <c r="E107" s="309" t="s">
        <v>3993</v>
      </c>
      <c r="F107" s="309" t="s">
        <v>4291</v>
      </c>
      <c r="G107" s="309" t="s">
        <v>4292</v>
      </c>
      <c r="H107" s="309" t="s">
        <v>201</v>
      </c>
      <c r="I107" s="311" t="s">
        <v>243</v>
      </c>
      <c r="J107" s="311" t="s">
        <v>4293</v>
      </c>
      <c r="K107" s="311" t="s">
        <v>3998</v>
      </c>
      <c r="L107" s="309" t="s">
        <v>3999</v>
      </c>
      <c r="M107" s="311" t="s">
        <v>4000</v>
      </c>
      <c r="N107" s="309" t="s">
        <v>3815</v>
      </c>
      <c r="O107" s="309" t="n">
        <v>6403911800</v>
      </c>
      <c r="P107" s="312" t="n">
        <v>576</v>
      </c>
      <c r="Q107" s="313" t="n">
        <v>53.7</v>
      </c>
      <c r="R107" s="313" t="n">
        <v>30931.2</v>
      </c>
      <c r="S107" s="313" t="n">
        <v>1045.44</v>
      </c>
      <c r="T107" s="313" t="n">
        <v>6395.33</v>
      </c>
      <c r="U107" s="314" t="s">
        <v>4206</v>
      </c>
      <c r="V107" s="328" t="s">
        <v>4194</v>
      </c>
      <c r="W107" s="316" t="s">
        <v>4194</v>
      </c>
      <c r="X107" s="317" t="s">
        <v>4194</v>
      </c>
      <c r="Y107" s="317" t="s">
        <v>4194</v>
      </c>
      <c r="Z107" s="318" t="s">
        <v>2466</v>
      </c>
      <c r="AA107" s="309" t="s">
        <v>3913</v>
      </c>
      <c r="AB107" s="309" t="s">
        <v>2540</v>
      </c>
      <c r="AC107" s="309" t="s">
        <v>4207</v>
      </c>
      <c r="AD107" s="309"/>
    </row>
    <row r="108" customFormat="false" ht="27.6" hidden="true" customHeight="false" outlineLevel="0" collapsed="false">
      <c r="B108" s="309" t="s">
        <v>4294</v>
      </c>
      <c r="C108" s="310" t="s">
        <v>4295</v>
      </c>
      <c r="D108" s="309" t="s">
        <v>4221</v>
      </c>
      <c r="E108" s="309" t="s">
        <v>4153</v>
      </c>
      <c r="F108" s="309" t="s">
        <v>4296</v>
      </c>
      <c r="G108" s="309" t="s">
        <v>4164</v>
      </c>
      <c r="H108" s="309" t="s">
        <v>87</v>
      </c>
      <c r="I108" s="311" t="s">
        <v>3996</v>
      </c>
      <c r="J108" s="311"/>
      <c r="K108" s="311"/>
      <c r="L108" s="309" t="s">
        <v>4297</v>
      </c>
      <c r="M108" s="311" t="s">
        <v>4063</v>
      </c>
      <c r="N108" s="309" t="s">
        <v>4064</v>
      </c>
      <c r="O108" s="309" t="n">
        <v>4202111000</v>
      </c>
      <c r="P108" s="312" t="n">
        <v>50</v>
      </c>
      <c r="Q108" s="313" t="n">
        <v>51</v>
      </c>
      <c r="R108" s="313" t="n">
        <v>2550</v>
      </c>
      <c r="S108" s="313" t="n">
        <v>318.75</v>
      </c>
      <c r="T108" s="313" t="n">
        <v>573.75</v>
      </c>
      <c r="U108" s="319" t="s">
        <v>4298</v>
      </c>
      <c r="V108" s="315" t="n">
        <v>44422</v>
      </c>
      <c r="W108" s="316" t="n">
        <v>44438</v>
      </c>
      <c r="X108" s="317" t="n">
        <v>44469</v>
      </c>
      <c r="Y108" s="317" t="n">
        <v>44495</v>
      </c>
      <c r="Z108" s="318" t="n">
        <v>44499</v>
      </c>
      <c r="AA108" s="309" t="s">
        <v>3913</v>
      </c>
      <c r="AB108" s="309" t="s">
        <v>2433</v>
      </c>
      <c r="AC108" s="309"/>
      <c r="AD108" s="309"/>
    </row>
    <row r="109" customFormat="false" ht="27.6" hidden="true" customHeight="false" outlineLevel="0" collapsed="false">
      <c r="B109" s="309" t="s">
        <v>4299</v>
      </c>
      <c r="C109" s="310" t="s">
        <v>4300</v>
      </c>
      <c r="D109" s="309" t="s">
        <v>4221</v>
      </c>
      <c r="E109" s="309" t="s">
        <v>4160</v>
      </c>
      <c r="F109" s="309" t="s">
        <v>3904</v>
      </c>
      <c r="G109" s="309" t="s">
        <v>4301</v>
      </c>
      <c r="H109" s="309" t="s">
        <v>87</v>
      </c>
      <c r="I109" s="311" t="s">
        <v>3996</v>
      </c>
      <c r="J109" s="311"/>
      <c r="K109" s="311"/>
      <c r="L109" s="309" t="s">
        <v>4297</v>
      </c>
      <c r="M109" s="311" t="s">
        <v>4063</v>
      </c>
      <c r="N109" s="309" t="s">
        <v>4064</v>
      </c>
      <c r="O109" s="309" t="n">
        <v>4202911090</v>
      </c>
      <c r="P109" s="312" t="n">
        <v>25</v>
      </c>
      <c r="Q109" s="313" t="n">
        <v>75.7</v>
      </c>
      <c r="R109" s="313" t="n">
        <v>1892.5</v>
      </c>
      <c r="S109" s="313" t="n">
        <v>236.56</v>
      </c>
      <c r="T109" s="313" t="n">
        <v>425.81</v>
      </c>
      <c r="U109" s="319" t="s">
        <v>4298</v>
      </c>
      <c r="V109" s="315" t="n">
        <v>44429</v>
      </c>
      <c r="W109" s="316" t="n">
        <v>44438</v>
      </c>
      <c r="X109" s="317" t="n">
        <v>44469</v>
      </c>
      <c r="Y109" s="317" t="n">
        <v>44495</v>
      </c>
      <c r="Z109" s="318" t="n">
        <v>44499</v>
      </c>
      <c r="AA109" s="309" t="s">
        <v>3913</v>
      </c>
      <c r="AB109" s="309" t="s">
        <v>2433</v>
      </c>
      <c r="AC109" s="309"/>
      <c r="AD109" s="309"/>
    </row>
    <row r="110" customFormat="false" ht="27.6" hidden="true" customHeight="false" outlineLevel="0" collapsed="false">
      <c r="B110" s="309" t="s">
        <v>4302</v>
      </c>
      <c r="C110" s="310" t="s">
        <v>4303</v>
      </c>
      <c r="D110" s="309" t="s">
        <v>4221</v>
      </c>
      <c r="E110" s="309" t="s">
        <v>4160</v>
      </c>
      <c r="F110" s="309" t="s">
        <v>3904</v>
      </c>
      <c r="G110" s="309" t="s">
        <v>4167</v>
      </c>
      <c r="H110" s="309" t="s">
        <v>87</v>
      </c>
      <c r="I110" s="311" t="s">
        <v>3996</v>
      </c>
      <c r="J110" s="311"/>
      <c r="K110" s="311"/>
      <c r="L110" s="309" t="s">
        <v>4297</v>
      </c>
      <c r="M110" s="311" t="s">
        <v>4063</v>
      </c>
      <c r="N110" s="309" t="s">
        <v>4064</v>
      </c>
      <c r="O110" s="309" t="n">
        <v>4202911090</v>
      </c>
      <c r="P110" s="312" t="n">
        <v>25</v>
      </c>
      <c r="Q110" s="313" t="n">
        <v>96.4</v>
      </c>
      <c r="R110" s="313" t="n">
        <v>2410</v>
      </c>
      <c r="S110" s="313" t="n">
        <v>301.25</v>
      </c>
      <c r="T110" s="313" t="n">
        <v>542.25</v>
      </c>
      <c r="U110" s="319" t="s">
        <v>4298</v>
      </c>
      <c r="V110" s="315" t="n">
        <v>44429</v>
      </c>
      <c r="W110" s="316" t="n">
        <v>44438</v>
      </c>
      <c r="X110" s="317" t="n">
        <v>44469</v>
      </c>
      <c r="Y110" s="317" t="n">
        <v>44495</v>
      </c>
      <c r="Z110" s="318" t="n">
        <v>44499</v>
      </c>
      <c r="AA110" s="309" t="s">
        <v>3913</v>
      </c>
      <c r="AB110" s="309" t="s">
        <v>2433</v>
      </c>
      <c r="AC110" s="309"/>
      <c r="AD110" s="309"/>
    </row>
    <row r="111" customFormat="false" ht="27.6" hidden="true" customHeight="false" outlineLevel="0" collapsed="false">
      <c r="B111" s="309" t="s">
        <v>4304</v>
      </c>
      <c r="C111" s="310" t="s">
        <v>4305</v>
      </c>
      <c r="D111" s="309" t="s">
        <v>4221</v>
      </c>
      <c r="E111" s="309" t="s">
        <v>4160</v>
      </c>
      <c r="F111" s="309" t="s">
        <v>3923</v>
      </c>
      <c r="G111" s="309" t="s">
        <v>4306</v>
      </c>
      <c r="H111" s="309" t="s">
        <v>87</v>
      </c>
      <c r="I111" s="311" t="s">
        <v>3996</v>
      </c>
      <c r="J111" s="311"/>
      <c r="K111" s="311"/>
      <c r="L111" s="309" t="s">
        <v>4297</v>
      </c>
      <c r="M111" s="311" t="s">
        <v>4063</v>
      </c>
      <c r="N111" s="309" t="s">
        <v>4064</v>
      </c>
      <c r="O111" s="309" t="n">
        <v>4202111090</v>
      </c>
      <c r="P111" s="312" t="n">
        <v>10</v>
      </c>
      <c r="Q111" s="313" t="n">
        <v>41.8</v>
      </c>
      <c r="R111" s="313" t="n">
        <v>418</v>
      </c>
      <c r="S111" s="313" t="n">
        <v>52.25</v>
      </c>
      <c r="T111" s="313" t="n">
        <v>94.05</v>
      </c>
      <c r="U111" s="319" t="s">
        <v>4298</v>
      </c>
      <c r="V111" s="315" t="n">
        <v>44429</v>
      </c>
      <c r="W111" s="316" t="n">
        <v>44438</v>
      </c>
      <c r="X111" s="317" t="n">
        <v>44469</v>
      </c>
      <c r="Y111" s="317" t="n">
        <v>44495</v>
      </c>
      <c r="Z111" s="318" t="n">
        <v>44499</v>
      </c>
      <c r="AA111" s="309" t="s">
        <v>3913</v>
      </c>
      <c r="AB111" s="309" t="s">
        <v>2433</v>
      </c>
      <c r="AC111" s="309"/>
      <c r="AD111" s="309"/>
    </row>
    <row r="112" customFormat="false" ht="27.6" hidden="true" customHeight="false" outlineLevel="0" collapsed="false">
      <c r="B112" s="309" t="s">
        <v>4307</v>
      </c>
      <c r="C112" s="310" t="s">
        <v>4308</v>
      </c>
      <c r="D112" s="309" t="s">
        <v>4221</v>
      </c>
      <c r="E112" s="309" t="s">
        <v>4160</v>
      </c>
      <c r="F112" s="309" t="s">
        <v>3923</v>
      </c>
      <c r="G112" s="309" t="s">
        <v>4164</v>
      </c>
      <c r="H112" s="309" t="s">
        <v>87</v>
      </c>
      <c r="I112" s="311" t="s">
        <v>3996</v>
      </c>
      <c r="J112" s="311"/>
      <c r="K112" s="311"/>
      <c r="L112" s="309" t="s">
        <v>4297</v>
      </c>
      <c r="M112" s="311" t="s">
        <v>4063</v>
      </c>
      <c r="N112" s="309" t="s">
        <v>4064</v>
      </c>
      <c r="O112" s="309" t="n">
        <v>4202911090</v>
      </c>
      <c r="P112" s="312" t="n">
        <v>15</v>
      </c>
      <c r="Q112" s="313" t="n">
        <v>50.45</v>
      </c>
      <c r="R112" s="313" t="n">
        <v>756.75</v>
      </c>
      <c r="S112" s="313" t="n">
        <v>94.59</v>
      </c>
      <c r="T112" s="313" t="n">
        <v>170.27</v>
      </c>
      <c r="U112" s="319" t="s">
        <v>4309</v>
      </c>
      <c r="V112" s="315" t="n">
        <v>44429</v>
      </c>
      <c r="W112" s="316" t="n">
        <v>44431</v>
      </c>
      <c r="X112" s="317" t="n">
        <v>44462</v>
      </c>
      <c r="Y112" s="317" t="n">
        <v>44487</v>
      </c>
      <c r="Z112" s="318" t="n">
        <v>44492</v>
      </c>
      <c r="AA112" s="309" t="s">
        <v>3913</v>
      </c>
      <c r="AB112" s="309" t="s">
        <v>2433</v>
      </c>
      <c r="AC112" s="309"/>
      <c r="AD112" s="309"/>
    </row>
    <row r="113" customFormat="false" ht="27.6" hidden="true" customHeight="false" outlineLevel="0" collapsed="false">
      <c r="B113" s="309" t="s">
        <v>4310</v>
      </c>
      <c r="C113" s="310" t="s">
        <v>4311</v>
      </c>
      <c r="D113" s="309" t="s">
        <v>4221</v>
      </c>
      <c r="E113" s="309" t="s">
        <v>4160</v>
      </c>
      <c r="F113" s="309" t="s">
        <v>3923</v>
      </c>
      <c r="G113" s="309" t="s">
        <v>4306</v>
      </c>
      <c r="H113" s="309" t="s">
        <v>87</v>
      </c>
      <c r="I113" s="311" t="s">
        <v>3996</v>
      </c>
      <c r="J113" s="311"/>
      <c r="K113" s="311"/>
      <c r="L113" s="309" t="s">
        <v>4297</v>
      </c>
      <c r="M113" s="311" t="s">
        <v>4063</v>
      </c>
      <c r="N113" s="309" t="s">
        <v>4064</v>
      </c>
      <c r="O113" s="309" t="n">
        <v>4202911090</v>
      </c>
      <c r="P113" s="312" t="n">
        <v>20</v>
      </c>
      <c r="Q113" s="313" t="n">
        <v>79.7</v>
      </c>
      <c r="R113" s="313" t="n">
        <v>1594</v>
      </c>
      <c r="S113" s="313" t="n">
        <v>199.25</v>
      </c>
      <c r="T113" s="313" t="n">
        <v>358.65</v>
      </c>
      <c r="U113" s="319" t="s">
        <v>4298</v>
      </c>
      <c r="V113" s="315" t="n">
        <v>44429</v>
      </c>
      <c r="W113" s="316" t="n">
        <v>44438</v>
      </c>
      <c r="X113" s="317" t="n">
        <v>44469</v>
      </c>
      <c r="Y113" s="317" t="n">
        <v>44495</v>
      </c>
      <c r="Z113" s="318" t="n">
        <v>44499</v>
      </c>
      <c r="AA113" s="309" t="s">
        <v>3913</v>
      </c>
      <c r="AB113" s="309" t="s">
        <v>2433</v>
      </c>
      <c r="AC113" s="309"/>
      <c r="AD113" s="309"/>
    </row>
    <row r="114" customFormat="false" ht="47.85" hidden="true" customHeight="true" outlineLevel="0" collapsed="false">
      <c r="B114" s="309" t="s">
        <v>4312</v>
      </c>
      <c r="C114" s="309" t="n">
        <v>26911201</v>
      </c>
      <c r="D114" s="309" t="s">
        <v>4221</v>
      </c>
      <c r="E114" s="309" t="s">
        <v>4017</v>
      </c>
      <c r="F114" s="309" t="n">
        <v>1461</v>
      </c>
      <c r="G114" s="309" t="s">
        <v>4313</v>
      </c>
      <c r="H114" s="309" t="s">
        <v>975</v>
      </c>
      <c r="I114" s="311" t="s">
        <v>243</v>
      </c>
      <c r="J114" s="311" t="s">
        <v>3368</v>
      </c>
      <c r="K114" s="311" t="s">
        <v>3998</v>
      </c>
      <c r="L114" s="309" t="s">
        <v>4097</v>
      </c>
      <c r="M114" s="311" t="s">
        <v>4098</v>
      </c>
      <c r="N114" s="309" t="s">
        <v>4055</v>
      </c>
      <c r="O114" s="309" t="n">
        <v>6403999600</v>
      </c>
      <c r="P114" s="312" t="n">
        <v>160</v>
      </c>
      <c r="Q114" s="313" t="n">
        <v>42.9</v>
      </c>
      <c r="R114" s="313" t="n">
        <v>6864</v>
      </c>
      <c r="S114" s="313" t="n">
        <v>290.4</v>
      </c>
      <c r="T114" s="313" t="n">
        <v>1430.88</v>
      </c>
      <c r="U114" s="319" t="s">
        <v>4309</v>
      </c>
      <c r="V114" s="315" t="n">
        <v>44415</v>
      </c>
      <c r="W114" s="316" t="n">
        <v>44431</v>
      </c>
      <c r="X114" s="317" t="n">
        <v>44462</v>
      </c>
      <c r="Y114" s="317" t="n">
        <v>44487</v>
      </c>
      <c r="Z114" s="318" t="n">
        <v>44492</v>
      </c>
      <c r="AA114" s="309" t="s">
        <v>3913</v>
      </c>
      <c r="AB114" s="309" t="s">
        <v>2433</v>
      </c>
      <c r="AC114" s="309"/>
      <c r="AD114" s="309"/>
    </row>
    <row r="115" customFormat="false" ht="59.65" hidden="true" customHeight="true" outlineLevel="0" collapsed="false">
      <c r="B115" s="309" t="s">
        <v>4314</v>
      </c>
      <c r="C115" s="309" t="n">
        <v>26936416</v>
      </c>
      <c r="D115" s="309" t="s">
        <v>4221</v>
      </c>
      <c r="E115" s="309" t="s">
        <v>4017</v>
      </c>
      <c r="F115" s="309" t="s">
        <v>4315</v>
      </c>
      <c r="G115" s="309" t="s">
        <v>4316</v>
      </c>
      <c r="H115" s="309" t="s">
        <v>87</v>
      </c>
      <c r="I115" s="311" t="s">
        <v>243</v>
      </c>
      <c r="J115" s="311" t="s">
        <v>3368</v>
      </c>
      <c r="K115" s="311" t="s">
        <v>3998</v>
      </c>
      <c r="L115" s="309" t="s">
        <v>4097</v>
      </c>
      <c r="M115" s="311" t="s">
        <v>4098</v>
      </c>
      <c r="N115" s="309" t="s">
        <v>4055</v>
      </c>
      <c r="O115" s="309" t="n">
        <v>6403999100</v>
      </c>
      <c r="P115" s="312" t="n">
        <v>144</v>
      </c>
      <c r="Q115" s="313" t="n">
        <v>42.9</v>
      </c>
      <c r="R115" s="313" t="n">
        <v>6177.6</v>
      </c>
      <c r="S115" s="313" t="n">
        <v>261.36</v>
      </c>
      <c r="T115" s="313" t="n">
        <v>1287.79</v>
      </c>
      <c r="U115" s="319" t="s">
        <v>4099</v>
      </c>
      <c r="V115" s="323" t="n">
        <v>44401</v>
      </c>
      <c r="W115" s="316" t="n">
        <v>44463</v>
      </c>
      <c r="X115" s="317" t="n">
        <v>44493</v>
      </c>
      <c r="Y115" s="317" t="n">
        <v>44424</v>
      </c>
      <c r="Z115" s="318" t="n">
        <v>44524</v>
      </c>
      <c r="AA115" s="309" t="s">
        <v>3913</v>
      </c>
      <c r="AB115" s="309" t="s">
        <v>2433</v>
      </c>
      <c r="AC115" s="309"/>
      <c r="AD115" s="309"/>
    </row>
    <row r="116" customFormat="false" ht="52.15" hidden="true" customHeight="true" outlineLevel="0" collapsed="false">
      <c r="B116" s="309" t="s">
        <v>4317</v>
      </c>
      <c r="C116" s="309" t="n">
        <v>26944001</v>
      </c>
      <c r="D116" s="309" t="s">
        <v>4221</v>
      </c>
      <c r="E116" s="309" t="s">
        <v>4017</v>
      </c>
      <c r="F116" s="309" t="n">
        <v>1461</v>
      </c>
      <c r="G116" s="309" t="s">
        <v>4318</v>
      </c>
      <c r="H116" s="309" t="s">
        <v>201</v>
      </c>
      <c r="I116" s="311" t="s">
        <v>243</v>
      </c>
      <c r="J116" s="311" t="s">
        <v>3368</v>
      </c>
      <c r="K116" s="311" t="s">
        <v>3998</v>
      </c>
      <c r="L116" s="309" t="s">
        <v>4097</v>
      </c>
      <c r="M116" s="311" t="s">
        <v>4098</v>
      </c>
      <c r="N116" s="309" t="s">
        <v>4055</v>
      </c>
      <c r="O116" s="309" t="n">
        <v>6403999800</v>
      </c>
      <c r="P116" s="312" t="n">
        <v>144</v>
      </c>
      <c r="Q116" s="313" t="n">
        <v>42.9</v>
      </c>
      <c r="R116" s="313" t="n">
        <v>6177.6</v>
      </c>
      <c r="S116" s="313" t="n">
        <v>261.36</v>
      </c>
      <c r="T116" s="313" t="n">
        <v>1287.79</v>
      </c>
      <c r="U116" s="319" t="s">
        <v>4309</v>
      </c>
      <c r="V116" s="315" t="n">
        <v>44415</v>
      </c>
      <c r="W116" s="316" t="n">
        <v>44431</v>
      </c>
      <c r="X116" s="317" t="n">
        <v>44462</v>
      </c>
      <c r="Y116" s="317" t="n">
        <v>44487</v>
      </c>
      <c r="Z116" s="318" t="n">
        <v>44492</v>
      </c>
      <c r="AA116" s="309" t="s">
        <v>3913</v>
      </c>
      <c r="AB116" s="309" t="s">
        <v>2433</v>
      </c>
      <c r="AC116" s="309"/>
      <c r="AD116" s="309"/>
    </row>
    <row r="117" customFormat="false" ht="94.9" hidden="true" customHeight="true" outlineLevel="0" collapsed="false">
      <c r="B117" s="309" t="s">
        <v>4319</v>
      </c>
      <c r="C117" s="309" t="n">
        <v>26205001</v>
      </c>
      <c r="D117" s="309" t="s">
        <v>4221</v>
      </c>
      <c r="E117" s="309" t="s">
        <v>3993</v>
      </c>
      <c r="F117" s="309" t="s">
        <v>4320</v>
      </c>
      <c r="G117" s="309" t="s">
        <v>4022</v>
      </c>
      <c r="H117" s="309" t="s">
        <v>87</v>
      </c>
      <c r="I117" s="311" t="s">
        <v>4233</v>
      </c>
      <c r="J117" s="311" t="s">
        <v>3368</v>
      </c>
      <c r="K117" s="311" t="s">
        <v>3998</v>
      </c>
      <c r="L117" s="309" t="s">
        <v>4062</v>
      </c>
      <c r="M117" s="311" t="s">
        <v>4063</v>
      </c>
      <c r="N117" s="309" t="s">
        <v>4064</v>
      </c>
      <c r="O117" s="309" t="n">
        <v>6403911300</v>
      </c>
      <c r="P117" s="312" t="n">
        <v>232</v>
      </c>
      <c r="Q117" s="313" t="n">
        <v>56.4</v>
      </c>
      <c r="R117" s="313" t="n">
        <v>13084.8</v>
      </c>
      <c r="S117" s="313" t="n">
        <v>421.08</v>
      </c>
      <c r="T117" s="313" t="n">
        <v>2701.18</v>
      </c>
      <c r="U117" s="319" t="s">
        <v>4065</v>
      </c>
      <c r="V117" s="323" t="n">
        <v>44401</v>
      </c>
      <c r="W117" s="316" t="n">
        <v>44463</v>
      </c>
      <c r="X117" s="317" t="n">
        <v>44493</v>
      </c>
      <c r="Y117" s="317" t="n">
        <v>44391</v>
      </c>
      <c r="Z117" s="318" t="n">
        <v>44524</v>
      </c>
      <c r="AA117" s="309" t="s">
        <v>3913</v>
      </c>
      <c r="AB117" s="309" t="s">
        <v>2433</v>
      </c>
      <c r="AC117" s="309" t="s">
        <v>4321</v>
      </c>
      <c r="AD117" s="309"/>
    </row>
    <row r="118" customFormat="false" ht="90.4" hidden="true" customHeight="true" outlineLevel="0" collapsed="false">
      <c r="B118" s="309" t="s">
        <v>4322</v>
      </c>
      <c r="C118" s="309" t="n">
        <v>26203001</v>
      </c>
      <c r="D118" s="309" t="s">
        <v>4221</v>
      </c>
      <c r="E118" s="309" t="s">
        <v>3993</v>
      </c>
      <c r="F118" s="309" t="s">
        <v>4323</v>
      </c>
      <c r="G118" s="309" t="s">
        <v>4022</v>
      </c>
      <c r="H118" s="309" t="s">
        <v>87</v>
      </c>
      <c r="I118" s="311" t="s">
        <v>243</v>
      </c>
      <c r="J118" s="311" t="s">
        <v>3368</v>
      </c>
      <c r="K118" s="311" t="s">
        <v>3998</v>
      </c>
      <c r="L118" s="309" t="s">
        <v>4062</v>
      </c>
      <c r="M118" s="311" t="s">
        <v>4063</v>
      </c>
      <c r="N118" s="309" t="s">
        <v>4064</v>
      </c>
      <c r="O118" s="309" t="n">
        <v>6403911300</v>
      </c>
      <c r="P118" s="312" t="n">
        <v>736</v>
      </c>
      <c r="Q118" s="313" t="n">
        <v>53.7</v>
      </c>
      <c r="R118" s="313" t="n">
        <v>39523.2</v>
      </c>
      <c r="S118" s="313" t="n">
        <v>1335.84</v>
      </c>
      <c r="T118" s="313" t="n">
        <v>8171.81</v>
      </c>
      <c r="U118" s="319" t="s">
        <v>4324</v>
      </c>
      <c r="V118" s="323" t="n">
        <v>44387</v>
      </c>
      <c r="W118" s="316" t="n">
        <v>44424</v>
      </c>
      <c r="X118" s="317" t="n">
        <v>44473</v>
      </c>
      <c r="Y118" s="317" t="n">
        <v>44391</v>
      </c>
      <c r="Z118" s="318" t="n">
        <v>44504</v>
      </c>
      <c r="AA118" s="309" t="s">
        <v>3913</v>
      </c>
      <c r="AB118" s="309" t="s">
        <v>2433</v>
      </c>
      <c r="AC118" s="309" t="s">
        <v>4325</v>
      </c>
      <c r="AD118" s="309"/>
    </row>
    <row r="119" customFormat="false" ht="98.1" hidden="true" customHeight="true" outlineLevel="0" collapsed="false">
      <c r="B119" s="309" t="s">
        <v>4326</v>
      </c>
      <c r="C119" s="309" t="n">
        <v>11857001</v>
      </c>
      <c r="D119" s="309" t="s">
        <v>4221</v>
      </c>
      <c r="E119" s="309" t="s">
        <v>3993</v>
      </c>
      <c r="F119" s="309" t="n">
        <v>1490</v>
      </c>
      <c r="G119" s="309" t="s">
        <v>4022</v>
      </c>
      <c r="H119" s="309" t="s">
        <v>87</v>
      </c>
      <c r="I119" s="311" t="s">
        <v>3996</v>
      </c>
      <c r="J119" s="311" t="s">
        <v>4090</v>
      </c>
      <c r="K119" s="311" t="s">
        <v>3998</v>
      </c>
      <c r="L119" s="309" t="s">
        <v>4062</v>
      </c>
      <c r="M119" s="311" t="s">
        <v>4063</v>
      </c>
      <c r="N119" s="309" t="s">
        <v>4064</v>
      </c>
      <c r="O119" s="309" t="n">
        <v>6403911300</v>
      </c>
      <c r="P119" s="312" t="n">
        <v>152</v>
      </c>
      <c r="Q119" s="313" t="n">
        <v>53.7</v>
      </c>
      <c r="R119" s="313" t="n">
        <v>8162.4</v>
      </c>
      <c r="S119" s="313" t="n">
        <v>275.88</v>
      </c>
      <c r="T119" s="313" t="n">
        <v>1687.66</v>
      </c>
      <c r="U119" s="319" t="s">
        <v>4324</v>
      </c>
      <c r="V119" s="323" t="n">
        <v>44394</v>
      </c>
      <c r="W119" s="316" t="n">
        <v>44424</v>
      </c>
      <c r="X119" s="317" t="n">
        <v>44473</v>
      </c>
      <c r="Y119" s="317" t="n">
        <v>44391</v>
      </c>
      <c r="Z119" s="318" t="n">
        <v>44504</v>
      </c>
      <c r="AA119" s="309" t="s">
        <v>3913</v>
      </c>
      <c r="AB119" s="309" t="s">
        <v>2433</v>
      </c>
      <c r="AC119" s="309" t="s">
        <v>4325</v>
      </c>
      <c r="AD119" s="309"/>
    </row>
    <row r="120" customFormat="false" ht="87.4" hidden="true" customHeight="true" outlineLevel="0" collapsed="false">
      <c r="B120" s="309" t="s">
        <v>4327</v>
      </c>
      <c r="C120" s="309" t="n">
        <v>27100001</v>
      </c>
      <c r="D120" s="309" t="s">
        <v>4221</v>
      </c>
      <c r="E120" s="309" t="s">
        <v>3993</v>
      </c>
      <c r="F120" s="309" t="n">
        <v>2976</v>
      </c>
      <c r="G120" s="309" t="s">
        <v>4040</v>
      </c>
      <c r="H120" s="309" t="s">
        <v>87</v>
      </c>
      <c r="I120" s="311" t="s">
        <v>4233</v>
      </c>
      <c r="J120" s="311" t="s">
        <v>3368</v>
      </c>
      <c r="K120" s="311" t="s">
        <v>3998</v>
      </c>
      <c r="L120" s="309" t="s">
        <v>4062</v>
      </c>
      <c r="M120" s="311" t="s">
        <v>4063</v>
      </c>
      <c r="N120" s="309" t="s">
        <v>4064</v>
      </c>
      <c r="O120" s="309" t="n">
        <v>6403911300</v>
      </c>
      <c r="P120" s="312" t="n">
        <v>144</v>
      </c>
      <c r="Q120" s="313" t="n">
        <v>51</v>
      </c>
      <c r="R120" s="313" t="n">
        <v>7344</v>
      </c>
      <c r="S120" s="313" t="n">
        <v>261.36</v>
      </c>
      <c r="T120" s="313" t="n">
        <v>1521.07</v>
      </c>
      <c r="U120" s="319" t="s">
        <v>4065</v>
      </c>
      <c r="V120" s="315" t="n">
        <v>44394</v>
      </c>
      <c r="W120" s="316" t="n">
        <v>44463</v>
      </c>
      <c r="X120" s="317" t="n">
        <v>44493</v>
      </c>
      <c r="Y120" s="317" t="n">
        <v>44391</v>
      </c>
      <c r="Z120" s="318" t="n">
        <v>44524</v>
      </c>
      <c r="AA120" s="309" t="s">
        <v>3913</v>
      </c>
      <c r="AB120" s="309" t="s">
        <v>2433</v>
      </c>
      <c r="AC120" s="309" t="s">
        <v>4321</v>
      </c>
      <c r="AD120" s="309"/>
    </row>
    <row r="121" customFormat="false" ht="106.9" hidden="true" customHeight="true" outlineLevel="0" collapsed="false">
      <c r="B121" s="309" t="s">
        <v>4328</v>
      </c>
      <c r="C121" s="309" t="n">
        <v>14353001</v>
      </c>
      <c r="D121" s="309" t="s">
        <v>4221</v>
      </c>
      <c r="E121" s="309" t="s">
        <v>3993</v>
      </c>
      <c r="F121" s="309" t="s">
        <v>4046</v>
      </c>
      <c r="G121" s="309" t="s">
        <v>4022</v>
      </c>
      <c r="H121" s="309" t="s">
        <v>87</v>
      </c>
      <c r="I121" s="311" t="s">
        <v>3996</v>
      </c>
      <c r="J121" s="311" t="s">
        <v>3997</v>
      </c>
      <c r="K121" s="311" t="s">
        <v>3998</v>
      </c>
      <c r="L121" s="309" t="s">
        <v>4062</v>
      </c>
      <c r="M121" s="311" t="s">
        <v>4063</v>
      </c>
      <c r="N121" s="309" t="s">
        <v>4064</v>
      </c>
      <c r="O121" s="309" t="n">
        <v>6403911300</v>
      </c>
      <c r="P121" s="312" t="n">
        <v>456</v>
      </c>
      <c r="Q121" s="313" t="n">
        <v>51</v>
      </c>
      <c r="R121" s="313" t="n">
        <v>23256</v>
      </c>
      <c r="S121" s="313" t="n">
        <v>827.64</v>
      </c>
      <c r="T121" s="313" t="n">
        <v>4816.73</v>
      </c>
      <c r="U121" s="319" t="s">
        <v>4324</v>
      </c>
      <c r="V121" s="323" t="n">
        <v>44387</v>
      </c>
      <c r="W121" s="316" t="n">
        <v>44424</v>
      </c>
      <c r="X121" s="317" t="n">
        <v>44473</v>
      </c>
      <c r="Y121" s="317" t="n">
        <v>44391</v>
      </c>
      <c r="Z121" s="318" t="n">
        <v>44504</v>
      </c>
      <c r="AA121" s="309" t="s">
        <v>3913</v>
      </c>
      <c r="AB121" s="309" t="s">
        <v>2433</v>
      </c>
      <c r="AC121" s="309" t="s">
        <v>4325</v>
      </c>
      <c r="AD121" s="309"/>
    </row>
    <row r="122" customFormat="false" ht="64.15" hidden="true" customHeight="true" outlineLevel="0" collapsed="false">
      <c r="B122" s="309" t="s">
        <v>4329</v>
      </c>
      <c r="C122" s="309" t="n">
        <v>25685001</v>
      </c>
      <c r="D122" s="309" t="s">
        <v>4221</v>
      </c>
      <c r="E122" s="309" t="s">
        <v>3993</v>
      </c>
      <c r="F122" s="309" t="s">
        <v>4330</v>
      </c>
      <c r="G122" s="309" t="s">
        <v>4022</v>
      </c>
      <c r="H122" s="309" t="s">
        <v>87</v>
      </c>
      <c r="I122" s="311" t="s">
        <v>243</v>
      </c>
      <c r="J122" s="311" t="s">
        <v>3368</v>
      </c>
      <c r="K122" s="311" t="s">
        <v>3998</v>
      </c>
      <c r="L122" s="309" t="s">
        <v>4062</v>
      </c>
      <c r="M122" s="311" t="s">
        <v>4063</v>
      </c>
      <c r="N122" s="309" t="s">
        <v>4064</v>
      </c>
      <c r="O122" s="309" t="n">
        <v>6403911300</v>
      </c>
      <c r="P122" s="312" t="n">
        <v>144</v>
      </c>
      <c r="Q122" s="313" t="n">
        <v>51</v>
      </c>
      <c r="R122" s="313" t="n">
        <v>7344</v>
      </c>
      <c r="S122" s="313" t="n">
        <v>261.36</v>
      </c>
      <c r="T122" s="313" t="n">
        <v>1521.07</v>
      </c>
      <c r="U122" s="319" t="s">
        <v>4324</v>
      </c>
      <c r="V122" s="323" t="n">
        <v>44387</v>
      </c>
      <c r="W122" s="316" t="n">
        <v>44424</v>
      </c>
      <c r="X122" s="317" t="n">
        <v>44473</v>
      </c>
      <c r="Y122" s="317" t="n">
        <v>44391</v>
      </c>
      <c r="Z122" s="318" t="n">
        <v>44504</v>
      </c>
      <c r="AA122" s="309" t="s">
        <v>3913</v>
      </c>
      <c r="AB122" s="309" t="s">
        <v>2433</v>
      </c>
      <c r="AC122" s="309" t="s">
        <v>4325</v>
      </c>
      <c r="AD122" s="309"/>
    </row>
    <row r="123" customFormat="false" ht="93.6" hidden="true" customHeight="true" outlineLevel="0" collapsed="false">
      <c r="B123" s="309" t="s">
        <v>4331</v>
      </c>
      <c r="C123" s="309" t="n">
        <v>26257001</v>
      </c>
      <c r="D123" s="309" t="s">
        <v>4221</v>
      </c>
      <c r="E123" s="309" t="s">
        <v>3993</v>
      </c>
      <c r="F123" s="309" t="s">
        <v>4332</v>
      </c>
      <c r="G123" s="309" t="s">
        <v>4022</v>
      </c>
      <c r="H123" s="309" t="s">
        <v>87</v>
      </c>
      <c r="I123" s="311" t="s">
        <v>4233</v>
      </c>
      <c r="J123" s="311" t="s">
        <v>3368</v>
      </c>
      <c r="K123" s="311" t="s">
        <v>3998</v>
      </c>
      <c r="L123" s="309" t="s">
        <v>4062</v>
      </c>
      <c r="M123" s="311" t="s">
        <v>4063</v>
      </c>
      <c r="N123" s="309" t="s">
        <v>4064</v>
      </c>
      <c r="O123" s="309" t="n">
        <v>6403911300</v>
      </c>
      <c r="P123" s="312" t="n">
        <v>664</v>
      </c>
      <c r="Q123" s="313" t="n">
        <v>51</v>
      </c>
      <c r="R123" s="313" t="n">
        <v>33864</v>
      </c>
      <c r="S123" s="313" t="n">
        <v>1205.16</v>
      </c>
      <c r="T123" s="313" t="n">
        <v>7013.83</v>
      </c>
      <c r="U123" s="319" t="s">
        <v>4065</v>
      </c>
      <c r="V123" s="315" t="n">
        <v>44401</v>
      </c>
      <c r="W123" s="316" t="n">
        <v>44463</v>
      </c>
      <c r="X123" s="317" t="n">
        <v>44493</v>
      </c>
      <c r="Y123" s="317" t="n">
        <v>44391</v>
      </c>
      <c r="Z123" s="318" t="n">
        <v>44524</v>
      </c>
      <c r="AA123" s="309" t="s">
        <v>3913</v>
      </c>
      <c r="AB123" s="309" t="s">
        <v>2433</v>
      </c>
      <c r="AC123" s="309" t="s">
        <v>4321</v>
      </c>
      <c r="AD123" s="309"/>
    </row>
    <row r="124" customFormat="false" ht="77.85" hidden="true" customHeight="true" outlineLevel="0" collapsed="false">
      <c r="B124" s="309" t="s">
        <v>4333</v>
      </c>
      <c r="C124" s="309" t="n">
        <v>26252001</v>
      </c>
      <c r="D124" s="309" t="s">
        <v>4221</v>
      </c>
      <c r="E124" s="309" t="s">
        <v>3993</v>
      </c>
      <c r="F124" s="309" t="s">
        <v>4334</v>
      </c>
      <c r="G124" s="309" t="s">
        <v>4084</v>
      </c>
      <c r="H124" s="309" t="s">
        <v>87</v>
      </c>
      <c r="I124" s="311" t="s">
        <v>243</v>
      </c>
      <c r="J124" s="311" t="s">
        <v>3368</v>
      </c>
      <c r="K124" s="311" t="s">
        <v>3998</v>
      </c>
      <c r="L124" s="309" t="s">
        <v>4062</v>
      </c>
      <c r="M124" s="311" t="s">
        <v>4063</v>
      </c>
      <c r="N124" s="309" t="s">
        <v>4064</v>
      </c>
      <c r="O124" s="309" t="n">
        <v>6403911300</v>
      </c>
      <c r="P124" s="312" t="n">
        <v>632</v>
      </c>
      <c r="Q124" s="313" t="n">
        <v>48.3</v>
      </c>
      <c r="R124" s="313" t="n">
        <v>30525.6</v>
      </c>
      <c r="S124" s="313" t="n">
        <v>1147.08</v>
      </c>
      <c r="T124" s="313" t="n">
        <v>6334.54</v>
      </c>
      <c r="U124" s="319" t="s">
        <v>4324</v>
      </c>
      <c r="V124" s="323" t="n">
        <v>44401</v>
      </c>
      <c r="W124" s="316" t="n">
        <v>44424</v>
      </c>
      <c r="X124" s="317" t="n">
        <v>44473</v>
      </c>
      <c r="Y124" s="317" t="n">
        <v>44391</v>
      </c>
      <c r="Z124" s="318" t="n">
        <v>44504</v>
      </c>
      <c r="AA124" s="309" t="s">
        <v>3913</v>
      </c>
      <c r="AB124" s="309" t="s">
        <v>2433</v>
      </c>
      <c r="AC124" s="309" t="s">
        <v>4325</v>
      </c>
      <c r="AD124" s="309"/>
    </row>
    <row r="125" customFormat="false" ht="99" hidden="true" customHeight="true" outlineLevel="0" collapsed="false">
      <c r="B125" s="309" t="s">
        <v>4335</v>
      </c>
      <c r="C125" s="309" t="n">
        <v>26243021</v>
      </c>
      <c r="D125" s="309" t="s">
        <v>4221</v>
      </c>
      <c r="E125" s="309" t="s">
        <v>3993</v>
      </c>
      <c r="F125" s="309" t="s">
        <v>4083</v>
      </c>
      <c r="G125" s="309" t="s">
        <v>4336</v>
      </c>
      <c r="H125" s="309" t="s">
        <v>87</v>
      </c>
      <c r="I125" s="311" t="s">
        <v>243</v>
      </c>
      <c r="J125" s="311" t="s">
        <v>3368</v>
      </c>
      <c r="K125" s="311" t="s">
        <v>3998</v>
      </c>
      <c r="L125" s="309" t="s">
        <v>4062</v>
      </c>
      <c r="M125" s="311" t="s">
        <v>4063</v>
      </c>
      <c r="N125" s="309" t="s">
        <v>4064</v>
      </c>
      <c r="O125" s="309" t="n">
        <v>6403911300</v>
      </c>
      <c r="P125" s="312" t="n">
        <v>792</v>
      </c>
      <c r="Q125" s="313" t="n">
        <v>51</v>
      </c>
      <c r="R125" s="313" t="n">
        <v>40392</v>
      </c>
      <c r="S125" s="313" t="n">
        <v>1437.48</v>
      </c>
      <c r="T125" s="313" t="n">
        <v>8365.9</v>
      </c>
      <c r="U125" s="319" t="s">
        <v>4324</v>
      </c>
      <c r="V125" s="323" t="n">
        <v>44401</v>
      </c>
      <c r="W125" s="316" t="n">
        <v>44424</v>
      </c>
      <c r="X125" s="317" t="n">
        <v>44473</v>
      </c>
      <c r="Y125" s="317" t="n">
        <v>44391</v>
      </c>
      <c r="Z125" s="318" t="n">
        <v>44504</v>
      </c>
      <c r="AA125" s="309" t="s">
        <v>3913</v>
      </c>
      <c r="AB125" s="309" t="s">
        <v>2433</v>
      </c>
      <c r="AC125" s="309" t="s">
        <v>4325</v>
      </c>
      <c r="AD125" s="309"/>
    </row>
    <row r="126" customFormat="false" ht="98.65" hidden="true" customHeight="true" outlineLevel="0" collapsed="false">
      <c r="B126" s="309" t="s">
        <v>4337</v>
      </c>
      <c r="C126" s="309" t="n">
        <v>26243601</v>
      </c>
      <c r="D126" s="309" t="s">
        <v>4221</v>
      </c>
      <c r="E126" s="309" t="s">
        <v>3993</v>
      </c>
      <c r="F126" s="309" t="s">
        <v>4083</v>
      </c>
      <c r="G126" s="309" t="s">
        <v>4338</v>
      </c>
      <c r="H126" s="309" t="s">
        <v>87</v>
      </c>
      <c r="I126" s="311" t="s">
        <v>243</v>
      </c>
      <c r="J126" s="311" t="s">
        <v>3368</v>
      </c>
      <c r="K126" s="311" t="s">
        <v>3998</v>
      </c>
      <c r="L126" s="309" t="s">
        <v>4062</v>
      </c>
      <c r="M126" s="311" t="s">
        <v>4063</v>
      </c>
      <c r="N126" s="309" t="s">
        <v>4064</v>
      </c>
      <c r="O126" s="309" t="n">
        <v>6403911300</v>
      </c>
      <c r="P126" s="312" t="n">
        <v>312</v>
      </c>
      <c r="Q126" s="313" t="n">
        <v>51</v>
      </c>
      <c r="R126" s="313" t="n">
        <v>15912</v>
      </c>
      <c r="S126" s="313" t="n">
        <v>566.28</v>
      </c>
      <c r="T126" s="313" t="n">
        <v>3295.66</v>
      </c>
      <c r="U126" s="319" t="s">
        <v>4324</v>
      </c>
      <c r="V126" s="323" t="n">
        <v>44394</v>
      </c>
      <c r="W126" s="316" t="n">
        <v>44424</v>
      </c>
      <c r="X126" s="317" t="n">
        <v>44473</v>
      </c>
      <c r="Y126" s="317" t="n">
        <v>44391</v>
      </c>
      <c r="Z126" s="318" t="n">
        <v>44504</v>
      </c>
      <c r="AA126" s="309" t="s">
        <v>3913</v>
      </c>
      <c r="AB126" s="309" t="s">
        <v>2433</v>
      </c>
      <c r="AC126" s="309" t="s">
        <v>4325</v>
      </c>
      <c r="AD126" s="309"/>
    </row>
    <row r="127" customFormat="false" ht="90.4" hidden="true" customHeight="true" outlineLevel="0" collapsed="false">
      <c r="B127" s="309" t="s">
        <v>4339</v>
      </c>
      <c r="C127" s="309" t="n">
        <v>26904003</v>
      </c>
      <c r="D127" s="309" t="s">
        <v>4221</v>
      </c>
      <c r="E127" s="309" t="s">
        <v>3993</v>
      </c>
      <c r="F127" s="309" t="n">
        <v>1460</v>
      </c>
      <c r="G127" s="309" t="s">
        <v>4340</v>
      </c>
      <c r="H127" s="309" t="s">
        <v>975</v>
      </c>
      <c r="I127" s="311" t="s">
        <v>243</v>
      </c>
      <c r="J127" s="311" t="s">
        <v>3368</v>
      </c>
      <c r="K127" s="311" t="s">
        <v>3998</v>
      </c>
      <c r="L127" s="309" t="s">
        <v>4062</v>
      </c>
      <c r="M127" s="311" t="s">
        <v>4063</v>
      </c>
      <c r="N127" s="309" t="s">
        <v>4064</v>
      </c>
      <c r="O127" s="309" t="n">
        <v>6403911600</v>
      </c>
      <c r="P127" s="312" t="n">
        <v>192</v>
      </c>
      <c r="Q127" s="313" t="n">
        <v>51</v>
      </c>
      <c r="R127" s="313" t="n">
        <v>9792</v>
      </c>
      <c r="S127" s="313" t="n">
        <v>348.48</v>
      </c>
      <c r="T127" s="313" t="n">
        <v>2028.1</v>
      </c>
      <c r="U127" s="319" t="s">
        <v>4309</v>
      </c>
      <c r="V127" s="323" t="n">
        <v>44415</v>
      </c>
      <c r="W127" s="316" t="n">
        <v>44431</v>
      </c>
      <c r="X127" s="317" t="n">
        <v>44462</v>
      </c>
      <c r="Y127" s="317" t="n">
        <v>44487</v>
      </c>
      <c r="Z127" s="318" t="n">
        <v>44492</v>
      </c>
      <c r="AA127" s="309" t="s">
        <v>3913</v>
      </c>
      <c r="AB127" s="309" t="s">
        <v>2433</v>
      </c>
      <c r="AC127" s="309"/>
      <c r="AD127" s="309"/>
    </row>
    <row r="128" customFormat="false" ht="88.9" hidden="true" customHeight="true" outlineLevel="0" collapsed="false">
      <c r="B128" s="309" t="s">
        <v>4341</v>
      </c>
      <c r="C128" s="309" t="n">
        <v>26906201</v>
      </c>
      <c r="D128" s="309" t="s">
        <v>4221</v>
      </c>
      <c r="E128" s="309" t="s">
        <v>3993</v>
      </c>
      <c r="F128" s="309" t="n">
        <v>1460</v>
      </c>
      <c r="G128" s="309" t="s">
        <v>4313</v>
      </c>
      <c r="H128" s="309" t="s">
        <v>975</v>
      </c>
      <c r="I128" s="311" t="s">
        <v>243</v>
      </c>
      <c r="J128" s="311" t="s">
        <v>3368</v>
      </c>
      <c r="K128" s="311" t="s">
        <v>3998</v>
      </c>
      <c r="L128" s="309" t="s">
        <v>4062</v>
      </c>
      <c r="M128" s="311" t="s">
        <v>4063</v>
      </c>
      <c r="N128" s="309" t="s">
        <v>4064</v>
      </c>
      <c r="O128" s="309" t="n">
        <v>6403911600</v>
      </c>
      <c r="P128" s="312" t="n">
        <v>160</v>
      </c>
      <c r="Q128" s="313" t="n">
        <v>51</v>
      </c>
      <c r="R128" s="313" t="n">
        <v>8160</v>
      </c>
      <c r="S128" s="313" t="n">
        <v>290.4</v>
      </c>
      <c r="T128" s="313" t="n">
        <v>1690.08</v>
      </c>
      <c r="U128" s="319" t="s">
        <v>4309</v>
      </c>
      <c r="V128" s="323" t="n">
        <v>44415</v>
      </c>
      <c r="W128" s="316" t="n">
        <v>44431</v>
      </c>
      <c r="X128" s="317" t="n">
        <v>44462</v>
      </c>
      <c r="Y128" s="317" t="n">
        <v>44487</v>
      </c>
      <c r="Z128" s="318" t="n">
        <v>44492</v>
      </c>
      <c r="AA128" s="309" t="s">
        <v>3913</v>
      </c>
      <c r="AB128" s="309" t="s">
        <v>2433</v>
      </c>
      <c r="AC128" s="309"/>
      <c r="AD128" s="309"/>
    </row>
    <row r="129" customFormat="false" ht="48.4" hidden="true" customHeight="true" outlineLevel="0" collapsed="false">
      <c r="B129" s="309" t="s">
        <v>4342</v>
      </c>
      <c r="C129" s="309" t="n">
        <v>26910003</v>
      </c>
      <c r="D129" s="309" t="s">
        <v>4221</v>
      </c>
      <c r="E129" s="309" t="s">
        <v>4017</v>
      </c>
      <c r="F129" s="309" t="n">
        <v>1461</v>
      </c>
      <c r="G129" s="309" t="s">
        <v>4340</v>
      </c>
      <c r="H129" s="309" t="s">
        <v>975</v>
      </c>
      <c r="I129" s="311" t="s">
        <v>243</v>
      </c>
      <c r="J129" s="311" t="s">
        <v>3368</v>
      </c>
      <c r="K129" s="311" t="s">
        <v>3998</v>
      </c>
      <c r="L129" s="309" t="s">
        <v>4062</v>
      </c>
      <c r="M129" s="311" t="s">
        <v>4063</v>
      </c>
      <c r="N129" s="309" t="s">
        <v>4064</v>
      </c>
      <c r="O129" s="309" t="n">
        <v>6403999600</v>
      </c>
      <c r="P129" s="312" t="n">
        <v>200</v>
      </c>
      <c r="Q129" s="313" t="n">
        <v>42.9</v>
      </c>
      <c r="R129" s="313" t="n">
        <v>8580</v>
      </c>
      <c r="S129" s="313" t="n">
        <v>363</v>
      </c>
      <c r="T129" s="313" t="n">
        <v>1788.6</v>
      </c>
      <c r="U129" s="319" t="s">
        <v>4309</v>
      </c>
      <c r="V129" s="323" t="n">
        <v>44415</v>
      </c>
      <c r="W129" s="316" t="n">
        <v>44431</v>
      </c>
      <c r="X129" s="317" t="n">
        <v>44462</v>
      </c>
      <c r="Y129" s="317" t="n">
        <v>44487</v>
      </c>
      <c r="Z129" s="318" t="n">
        <v>44492</v>
      </c>
      <c r="AA129" s="309" t="s">
        <v>3913</v>
      </c>
      <c r="AB129" s="309" t="s">
        <v>2433</v>
      </c>
      <c r="AC129" s="309"/>
      <c r="AD129" s="309"/>
    </row>
    <row r="130" customFormat="false" ht="58.35" hidden="true" customHeight="true" outlineLevel="0" collapsed="false">
      <c r="B130" s="309" t="s">
        <v>4343</v>
      </c>
      <c r="C130" s="309" t="n">
        <v>26936100</v>
      </c>
      <c r="D130" s="309" t="s">
        <v>4221</v>
      </c>
      <c r="E130" s="309" t="s">
        <v>4017</v>
      </c>
      <c r="F130" s="309" t="s">
        <v>4315</v>
      </c>
      <c r="G130" s="309" t="s">
        <v>4047</v>
      </c>
      <c r="H130" s="309" t="s">
        <v>87</v>
      </c>
      <c r="I130" s="311" t="s">
        <v>243</v>
      </c>
      <c r="J130" s="311" t="s">
        <v>3368</v>
      </c>
      <c r="K130" s="311" t="s">
        <v>3998</v>
      </c>
      <c r="L130" s="309" t="s">
        <v>4062</v>
      </c>
      <c r="M130" s="311" t="s">
        <v>4063</v>
      </c>
      <c r="N130" s="309" t="s">
        <v>4064</v>
      </c>
      <c r="O130" s="309" t="n">
        <v>6403999100</v>
      </c>
      <c r="P130" s="312" t="n">
        <v>144</v>
      </c>
      <c r="Q130" s="313" t="n">
        <v>42.9</v>
      </c>
      <c r="R130" s="313" t="n">
        <v>6177.6</v>
      </c>
      <c r="S130" s="313" t="n">
        <v>261.36</v>
      </c>
      <c r="T130" s="313" t="n">
        <v>1287.79</v>
      </c>
      <c r="U130" s="319" t="s">
        <v>4065</v>
      </c>
      <c r="V130" s="315" t="n">
        <v>44394</v>
      </c>
      <c r="W130" s="316" t="n">
        <v>44463</v>
      </c>
      <c r="X130" s="317" t="n">
        <v>44493</v>
      </c>
      <c r="Y130" s="317" t="n">
        <v>44391</v>
      </c>
      <c r="Z130" s="318" t="n">
        <v>44524</v>
      </c>
      <c r="AA130" s="309" t="s">
        <v>3913</v>
      </c>
      <c r="AB130" s="309" t="s">
        <v>2433</v>
      </c>
      <c r="AC130" s="309" t="s">
        <v>4321</v>
      </c>
      <c r="AD130" s="309"/>
    </row>
    <row r="131" customFormat="false" ht="56.65" hidden="true" customHeight="true" outlineLevel="0" collapsed="false">
      <c r="B131" s="309" t="s">
        <v>4344</v>
      </c>
      <c r="C131" s="309" t="n">
        <v>26578001</v>
      </c>
      <c r="D131" s="309" t="s">
        <v>4221</v>
      </c>
      <c r="E131" s="309" t="s">
        <v>4017</v>
      </c>
      <c r="F131" s="309" t="s">
        <v>4315</v>
      </c>
      <c r="G131" s="309" t="s">
        <v>4022</v>
      </c>
      <c r="H131" s="309" t="s">
        <v>87</v>
      </c>
      <c r="I131" s="311" t="s">
        <v>243</v>
      </c>
      <c r="J131" s="311" t="s">
        <v>3368</v>
      </c>
      <c r="K131" s="311" t="s">
        <v>3998</v>
      </c>
      <c r="L131" s="309" t="s">
        <v>4062</v>
      </c>
      <c r="M131" s="311" t="s">
        <v>4063</v>
      </c>
      <c r="N131" s="309" t="s">
        <v>4064</v>
      </c>
      <c r="O131" s="309" t="n">
        <v>6403999100</v>
      </c>
      <c r="P131" s="312" t="n">
        <v>192</v>
      </c>
      <c r="Q131" s="313" t="n">
        <v>42.9</v>
      </c>
      <c r="R131" s="313" t="n">
        <v>8236.8</v>
      </c>
      <c r="S131" s="313" t="n">
        <v>348.48</v>
      </c>
      <c r="T131" s="313" t="n">
        <v>1717.06</v>
      </c>
      <c r="U131" s="319" t="s">
        <v>4324</v>
      </c>
      <c r="V131" s="323" t="n">
        <v>44394</v>
      </c>
      <c r="W131" s="316" t="n">
        <v>44424</v>
      </c>
      <c r="X131" s="317" t="n">
        <v>44473</v>
      </c>
      <c r="Y131" s="317" t="n">
        <v>44391</v>
      </c>
      <c r="Z131" s="318" t="n">
        <v>44504</v>
      </c>
      <c r="AA131" s="309" t="s">
        <v>3913</v>
      </c>
      <c r="AB131" s="309" t="s">
        <v>2433</v>
      </c>
      <c r="AC131" s="309" t="s">
        <v>4325</v>
      </c>
      <c r="AD131" s="309"/>
    </row>
    <row r="132" customFormat="false" ht="95.25" hidden="true" customHeight="true" outlineLevel="0" collapsed="false">
      <c r="B132" s="309" t="s">
        <v>4345</v>
      </c>
      <c r="C132" s="309" t="n">
        <v>26940001</v>
      </c>
      <c r="D132" s="309" t="s">
        <v>4221</v>
      </c>
      <c r="E132" s="309" t="s">
        <v>3993</v>
      </c>
      <c r="F132" s="309" t="s">
        <v>4083</v>
      </c>
      <c r="G132" s="309" t="s">
        <v>4318</v>
      </c>
      <c r="H132" s="309" t="s">
        <v>201</v>
      </c>
      <c r="I132" s="311" t="s">
        <v>243</v>
      </c>
      <c r="J132" s="311" t="s">
        <v>3368</v>
      </c>
      <c r="K132" s="311" t="s">
        <v>3998</v>
      </c>
      <c r="L132" s="309" t="s">
        <v>4062</v>
      </c>
      <c r="M132" s="311" t="s">
        <v>4063</v>
      </c>
      <c r="N132" s="309" t="s">
        <v>4064</v>
      </c>
      <c r="O132" s="309" t="n">
        <v>6403911800</v>
      </c>
      <c r="P132" s="312" t="n">
        <v>176</v>
      </c>
      <c r="Q132" s="313" t="n">
        <v>51</v>
      </c>
      <c r="R132" s="313" t="n">
        <v>8976</v>
      </c>
      <c r="S132" s="313" t="n">
        <v>319.44</v>
      </c>
      <c r="T132" s="313" t="n">
        <v>1859.09</v>
      </c>
      <c r="U132" s="319" t="s">
        <v>4309</v>
      </c>
      <c r="V132" s="323" t="n">
        <v>44415</v>
      </c>
      <c r="W132" s="316" t="n">
        <v>44431</v>
      </c>
      <c r="X132" s="317" t="n">
        <v>44462</v>
      </c>
      <c r="Y132" s="317" t="n">
        <v>44487</v>
      </c>
      <c r="Z132" s="318" t="n">
        <v>44492</v>
      </c>
      <c r="AA132" s="309" t="s">
        <v>3913</v>
      </c>
      <c r="AB132" s="309" t="s">
        <v>2433</v>
      </c>
      <c r="AC132" s="309"/>
      <c r="AD132" s="309"/>
    </row>
    <row r="133" customFormat="false" ht="100.35" hidden="true" customHeight="true" outlineLevel="0" collapsed="false">
      <c r="B133" s="309" t="s">
        <v>4346</v>
      </c>
      <c r="C133" s="309" t="n">
        <v>26959001</v>
      </c>
      <c r="D133" s="309" t="s">
        <v>4221</v>
      </c>
      <c r="E133" s="309" t="s">
        <v>3993</v>
      </c>
      <c r="F133" s="309" t="s">
        <v>4347</v>
      </c>
      <c r="G133" s="309" t="s">
        <v>4348</v>
      </c>
      <c r="H133" s="309" t="s">
        <v>87</v>
      </c>
      <c r="I133" s="311" t="s">
        <v>243</v>
      </c>
      <c r="J133" s="311" t="s">
        <v>3368</v>
      </c>
      <c r="K133" s="311" t="s">
        <v>3998</v>
      </c>
      <c r="L133" s="309" t="s">
        <v>4062</v>
      </c>
      <c r="M133" s="311" t="s">
        <v>4063</v>
      </c>
      <c r="N133" s="309" t="s">
        <v>4064</v>
      </c>
      <c r="O133" s="309" t="n">
        <v>6403911300</v>
      </c>
      <c r="P133" s="312" t="n">
        <v>448</v>
      </c>
      <c r="Q133" s="313" t="n">
        <v>59.1</v>
      </c>
      <c r="R133" s="313" t="n">
        <v>26476.8</v>
      </c>
      <c r="S133" s="313" t="n">
        <v>813.12</v>
      </c>
      <c r="T133" s="313" t="n">
        <v>5457.98</v>
      </c>
      <c r="U133" s="319" t="s">
        <v>4065</v>
      </c>
      <c r="V133" s="315" t="n">
        <v>44394</v>
      </c>
      <c r="W133" s="316" t="n">
        <v>44463</v>
      </c>
      <c r="X133" s="317" t="n">
        <v>44493</v>
      </c>
      <c r="Y133" s="317" t="n">
        <v>44391</v>
      </c>
      <c r="Z133" s="318" t="n">
        <v>44524</v>
      </c>
      <c r="AA133" s="309" t="s">
        <v>3913</v>
      </c>
      <c r="AB133" s="309" t="s">
        <v>2433</v>
      </c>
      <c r="AC133" s="309" t="s">
        <v>4321</v>
      </c>
      <c r="AD133" s="309"/>
    </row>
    <row r="134" customFormat="false" ht="94.15" hidden="true" customHeight="true" outlineLevel="0" collapsed="false">
      <c r="B134" s="309" t="s">
        <v>4349</v>
      </c>
      <c r="C134" s="309" t="n">
        <v>25163001</v>
      </c>
      <c r="D134" s="309" t="s">
        <v>4221</v>
      </c>
      <c r="E134" s="309" t="s">
        <v>3993</v>
      </c>
      <c r="F134" s="309" t="s">
        <v>4089</v>
      </c>
      <c r="G134" s="309" t="s">
        <v>4037</v>
      </c>
      <c r="H134" s="309" t="s">
        <v>87</v>
      </c>
      <c r="I134" s="311" t="s">
        <v>3996</v>
      </c>
      <c r="J134" s="311" t="s">
        <v>4090</v>
      </c>
      <c r="K134" s="311" t="s">
        <v>3998</v>
      </c>
      <c r="L134" s="309" t="s">
        <v>4062</v>
      </c>
      <c r="M134" s="311" t="s">
        <v>4063</v>
      </c>
      <c r="N134" s="309" t="s">
        <v>4064</v>
      </c>
      <c r="O134" s="309" t="n">
        <v>6403911300</v>
      </c>
      <c r="P134" s="312" t="n">
        <v>304</v>
      </c>
      <c r="Q134" s="313" t="n">
        <v>53.7</v>
      </c>
      <c r="R134" s="313" t="n">
        <v>16324.8</v>
      </c>
      <c r="S134" s="313" t="n">
        <v>551.76</v>
      </c>
      <c r="T134" s="313" t="n">
        <v>3375.31</v>
      </c>
      <c r="U134" s="319" t="s">
        <v>4324</v>
      </c>
      <c r="V134" s="323" t="n">
        <v>44394</v>
      </c>
      <c r="W134" s="316" t="n">
        <v>44424</v>
      </c>
      <c r="X134" s="317" t="n">
        <v>44473</v>
      </c>
      <c r="Y134" s="317" t="n">
        <v>44391</v>
      </c>
      <c r="Z134" s="318" t="n">
        <v>44504</v>
      </c>
      <c r="AA134" s="309" t="s">
        <v>3913</v>
      </c>
      <c r="AB134" s="309" t="s">
        <v>2433</v>
      </c>
      <c r="AC134" s="309" t="s">
        <v>4325</v>
      </c>
      <c r="AD134" s="309"/>
    </row>
    <row r="135" customFormat="false" ht="58.15" hidden="true" customHeight="true" outlineLevel="0" collapsed="false">
      <c r="B135" s="309" t="s">
        <v>4350</v>
      </c>
      <c r="C135" s="309" t="n">
        <v>10078001</v>
      </c>
      <c r="D135" s="309" t="s">
        <v>4221</v>
      </c>
      <c r="E135" s="309" t="s">
        <v>4017</v>
      </c>
      <c r="F135" s="309" t="s">
        <v>4351</v>
      </c>
      <c r="G135" s="309" t="s">
        <v>4022</v>
      </c>
      <c r="H135" s="309" t="s">
        <v>87</v>
      </c>
      <c r="I135" s="311" t="s">
        <v>243</v>
      </c>
      <c r="J135" s="311" t="s">
        <v>4234</v>
      </c>
      <c r="K135" s="311" t="s">
        <v>3998</v>
      </c>
      <c r="L135" s="309" t="s">
        <v>4062</v>
      </c>
      <c r="M135" s="311" t="s">
        <v>4063</v>
      </c>
      <c r="N135" s="309" t="s">
        <v>4064</v>
      </c>
      <c r="O135" s="309" t="n">
        <v>6403999100</v>
      </c>
      <c r="P135" s="312" t="n">
        <v>200</v>
      </c>
      <c r="Q135" s="313" t="n">
        <v>42.9</v>
      </c>
      <c r="R135" s="313" t="n">
        <v>8580</v>
      </c>
      <c r="S135" s="313" t="n">
        <v>363</v>
      </c>
      <c r="T135" s="313" t="n">
        <v>1788.6</v>
      </c>
      <c r="U135" s="319" t="s">
        <v>4065</v>
      </c>
      <c r="V135" s="315" t="n">
        <v>44394</v>
      </c>
      <c r="W135" s="316" t="n">
        <v>44463</v>
      </c>
      <c r="X135" s="317" t="n">
        <v>44493</v>
      </c>
      <c r="Y135" s="317" t="n">
        <v>44391</v>
      </c>
      <c r="Z135" s="318" t="n">
        <v>44524</v>
      </c>
      <c r="AA135" s="309" t="s">
        <v>3913</v>
      </c>
      <c r="AB135" s="309" t="s">
        <v>2433</v>
      </c>
      <c r="AC135" s="309" t="s">
        <v>4325</v>
      </c>
      <c r="AD135" s="309"/>
    </row>
    <row r="136" customFormat="false" ht="90.6" hidden="true" customHeight="true" outlineLevel="0" collapsed="false">
      <c r="B136" s="309" t="s">
        <v>4352</v>
      </c>
      <c r="C136" s="309" t="n">
        <v>22564001</v>
      </c>
      <c r="D136" s="309" t="s">
        <v>4221</v>
      </c>
      <c r="E136" s="309" t="s">
        <v>3993</v>
      </c>
      <c r="F136" s="309" t="s">
        <v>4353</v>
      </c>
      <c r="G136" s="309" t="s">
        <v>4176</v>
      </c>
      <c r="H136" s="309" t="s">
        <v>201</v>
      </c>
      <c r="I136" s="311" t="s">
        <v>243</v>
      </c>
      <c r="J136" s="311" t="s">
        <v>4189</v>
      </c>
      <c r="K136" s="311" t="s">
        <v>3998</v>
      </c>
      <c r="L136" s="309" t="s">
        <v>3999</v>
      </c>
      <c r="M136" s="311" t="s">
        <v>4000</v>
      </c>
      <c r="N136" s="309" t="s">
        <v>3815</v>
      </c>
      <c r="O136" s="309" t="n">
        <v>6403911800</v>
      </c>
      <c r="P136" s="312" t="n">
        <v>952</v>
      </c>
      <c r="Q136" s="313" t="n">
        <v>64.45</v>
      </c>
      <c r="R136" s="313" t="n">
        <v>61356.4</v>
      </c>
      <c r="S136" s="313" t="n">
        <v>1727.88</v>
      </c>
      <c r="T136" s="313" t="n">
        <v>12616.86</v>
      </c>
      <c r="U136" s="319" t="s">
        <v>4354</v>
      </c>
      <c r="V136" s="315" t="s">
        <v>4194</v>
      </c>
      <c r="W136" s="316" t="s">
        <v>4194</v>
      </c>
      <c r="X136" s="317" t="s">
        <v>4194</v>
      </c>
      <c r="Y136" s="317" t="s">
        <v>4194</v>
      </c>
      <c r="Z136" s="318" t="s">
        <v>2466</v>
      </c>
      <c r="AA136" s="309" t="s">
        <v>3913</v>
      </c>
      <c r="AB136" s="309" t="s">
        <v>2540</v>
      </c>
      <c r="AC136" s="309"/>
      <c r="AD136" s="309"/>
    </row>
    <row r="137" customFormat="false" ht="100.5" hidden="true" customHeight="true" outlineLevel="0" collapsed="false">
      <c r="B137" s="329" t="s">
        <v>4355</v>
      </c>
      <c r="C137" s="329" t="n">
        <v>26261100</v>
      </c>
      <c r="D137" s="329" t="s">
        <v>4221</v>
      </c>
      <c r="E137" s="329" t="s">
        <v>3993</v>
      </c>
      <c r="F137" s="329" t="s">
        <v>4353</v>
      </c>
      <c r="G137" s="329" t="s">
        <v>4356</v>
      </c>
      <c r="H137" s="329" t="s">
        <v>201</v>
      </c>
      <c r="I137" s="330" t="s">
        <v>243</v>
      </c>
      <c r="J137" s="330" t="s">
        <v>3368</v>
      </c>
      <c r="K137" s="330" t="s">
        <v>3998</v>
      </c>
      <c r="L137" s="329" t="s">
        <v>3999</v>
      </c>
      <c r="M137" s="311" t="s">
        <v>4000</v>
      </c>
      <c r="N137" s="329" t="s">
        <v>3815</v>
      </c>
      <c r="O137" s="329" t="n">
        <v>6403911800</v>
      </c>
      <c r="P137" s="331" t="n">
        <v>544</v>
      </c>
      <c r="Q137" s="332" t="n">
        <v>64.45</v>
      </c>
      <c r="R137" s="332" t="n">
        <v>35060.8</v>
      </c>
      <c r="S137" s="332" t="n">
        <v>987.36</v>
      </c>
      <c r="T137" s="332" t="n">
        <v>7209.63</v>
      </c>
      <c r="U137" s="314" t="s">
        <v>4354</v>
      </c>
      <c r="V137" s="333" t="s">
        <v>4194</v>
      </c>
      <c r="W137" s="316" t="s">
        <v>4194</v>
      </c>
      <c r="X137" s="317" t="s">
        <v>4194</v>
      </c>
      <c r="Y137" s="317" t="s">
        <v>4194</v>
      </c>
      <c r="Z137" s="318" t="s">
        <v>2466</v>
      </c>
      <c r="AA137" s="309" t="s">
        <v>3913</v>
      </c>
      <c r="AB137" s="329" t="s">
        <v>2540</v>
      </c>
      <c r="AC137" s="329"/>
      <c r="AD137" s="329"/>
    </row>
    <row r="138" customFormat="false" ht="41.45" hidden="true" customHeight="false" outlineLevel="0" collapsed="false">
      <c r="A138" s="334"/>
      <c r="B138" s="309" t="s">
        <v>4357</v>
      </c>
      <c r="C138" s="310" t="n">
        <v>27084001</v>
      </c>
      <c r="D138" s="309" t="s">
        <v>4358</v>
      </c>
      <c r="E138" s="309" t="s">
        <v>3993</v>
      </c>
      <c r="F138" s="309" t="s">
        <v>4083</v>
      </c>
      <c r="G138" s="309" t="s">
        <v>4359</v>
      </c>
      <c r="H138" s="309" t="s">
        <v>87</v>
      </c>
      <c r="I138" s="309" t="s">
        <v>243</v>
      </c>
      <c r="J138" s="309" t="s">
        <v>3368</v>
      </c>
      <c r="K138" s="309" t="s">
        <v>3998</v>
      </c>
      <c r="L138" s="309" t="s">
        <v>4260</v>
      </c>
      <c r="M138" s="311" t="s">
        <v>4140</v>
      </c>
      <c r="N138" s="309" t="s">
        <v>3815</v>
      </c>
      <c r="O138" s="309" t="n">
        <v>6403911300</v>
      </c>
      <c r="P138" s="310" t="n">
        <v>824</v>
      </c>
      <c r="Q138" s="313" t="n">
        <v>56.4</v>
      </c>
      <c r="R138" s="313" t="n">
        <v>46473.6</v>
      </c>
      <c r="S138" s="313" t="n">
        <v>1495.56</v>
      </c>
      <c r="T138" s="313" t="n">
        <v>9593.83</v>
      </c>
      <c r="U138" s="309" t="s">
        <v>4289</v>
      </c>
      <c r="V138" s="335" t="n">
        <v>44422</v>
      </c>
      <c r="W138" s="316" t="n">
        <v>44428</v>
      </c>
      <c r="X138" s="317" t="n">
        <v>44459</v>
      </c>
      <c r="Y138" s="317" t="n">
        <v>44480</v>
      </c>
      <c r="Z138" s="336" t="n">
        <v>44489</v>
      </c>
      <c r="AA138" s="309" t="s">
        <v>3913</v>
      </c>
      <c r="AB138" s="309" t="s">
        <v>2540</v>
      </c>
      <c r="AC138" s="334"/>
      <c r="AD138" s="334"/>
    </row>
    <row r="139" customFormat="false" ht="41.45" hidden="true" customHeight="false" outlineLevel="0" collapsed="false">
      <c r="A139" s="334"/>
      <c r="B139" s="309" t="s">
        <v>4360</v>
      </c>
      <c r="C139" s="310" t="n">
        <v>24039001</v>
      </c>
      <c r="D139" s="309" t="s">
        <v>4358</v>
      </c>
      <c r="E139" s="309" t="s">
        <v>3993</v>
      </c>
      <c r="F139" s="309" t="n">
        <v>1460</v>
      </c>
      <c r="G139" s="309" t="s">
        <v>4361</v>
      </c>
      <c r="H139" s="309" t="s">
        <v>87</v>
      </c>
      <c r="I139" s="309" t="s">
        <v>243</v>
      </c>
      <c r="J139" s="309" t="s">
        <v>4189</v>
      </c>
      <c r="K139" s="309" t="s">
        <v>3998</v>
      </c>
      <c r="L139" s="309" t="s">
        <v>4260</v>
      </c>
      <c r="M139" s="311" t="s">
        <v>4140</v>
      </c>
      <c r="N139" s="309" t="s">
        <v>3815</v>
      </c>
      <c r="O139" s="309" t="n">
        <v>6403911300</v>
      </c>
      <c r="P139" s="310" t="n">
        <v>1424</v>
      </c>
      <c r="Q139" s="334" t="n">
        <v>58.37</v>
      </c>
      <c r="R139" s="334" t="n">
        <v>83118.88</v>
      </c>
      <c r="S139" s="313" t="n">
        <v>2584.56</v>
      </c>
      <c r="T139" s="313" t="n">
        <v>17140.69</v>
      </c>
      <c r="U139" s="309" t="s">
        <v>2487</v>
      </c>
      <c r="V139" s="315" t="n">
        <v>44429</v>
      </c>
      <c r="W139" s="316" t="n">
        <v>44436</v>
      </c>
      <c r="X139" s="337" t="n">
        <v>44467</v>
      </c>
      <c r="Y139" s="337" t="n">
        <v>44490</v>
      </c>
      <c r="Z139" s="336" t="n">
        <v>44490</v>
      </c>
      <c r="AA139" s="309" t="s">
        <v>3913</v>
      </c>
      <c r="AB139" s="309" t="s">
        <v>2540</v>
      </c>
      <c r="AC139" s="334"/>
      <c r="AD139" s="334"/>
    </row>
    <row r="140" customFormat="false" ht="41.45" hidden="true" customHeight="false" outlineLevel="0" collapsed="false">
      <c r="A140" s="334"/>
      <c r="B140" s="309" t="s">
        <v>4362</v>
      </c>
      <c r="C140" s="310" t="n">
        <v>24038247</v>
      </c>
      <c r="D140" s="309" t="s">
        <v>4358</v>
      </c>
      <c r="E140" s="309" t="s">
        <v>3993</v>
      </c>
      <c r="F140" s="309" t="n">
        <v>1460</v>
      </c>
      <c r="G140" s="309" t="s">
        <v>4363</v>
      </c>
      <c r="H140" s="309" t="s">
        <v>87</v>
      </c>
      <c r="I140" s="309" t="s">
        <v>243</v>
      </c>
      <c r="J140" s="309" t="s">
        <v>4189</v>
      </c>
      <c r="K140" s="309" t="s">
        <v>3998</v>
      </c>
      <c r="L140" s="309" t="s">
        <v>4260</v>
      </c>
      <c r="M140" s="311" t="s">
        <v>4140</v>
      </c>
      <c r="N140" s="309" t="s">
        <v>3815</v>
      </c>
      <c r="O140" s="309" t="n">
        <v>6403911300</v>
      </c>
      <c r="P140" s="310" t="n">
        <v>376</v>
      </c>
      <c r="Q140" s="313" t="n">
        <v>58.42</v>
      </c>
      <c r="R140" s="313" t="n">
        <v>21965.92</v>
      </c>
      <c r="S140" s="313" t="n">
        <v>682.44</v>
      </c>
      <c r="T140" s="313" t="n">
        <v>4529.67</v>
      </c>
      <c r="U140" s="309" t="s">
        <v>4289</v>
      </c>
      <c r="V140" s="315" t="n">
        <v>44422</v>
      </c>
      <c r="W140" s="316" t="n">
        <v>44428</v>
      </c>
      <c r="X140" s="317" t="n">
        <v>44459</v>
      </c>
      <c r="Y140" s="317" t="n">
        <v>44480</v>
      </c>
      <c r="Z140" s="336" t="n">
        <v>44489</v>
      </c>
      <c r="AA140" s="309" t="s">
        <v>3913</v>
      </c>
      <c r="AB140" s="309" t="s">
        <v>2540</v>
      </c>
      <c r="AC140" s="334"/>
      <c r="AD140" s="334"/>
    </row>
    <row r="141" customFormat="false" ht="41.45" hidden="true" customHeight="false" outlineLevel="0" collapsed="false">
      <c r="A141" s="334"/>
      <c r="B141" s="309" t="s">
        <v>4364</v>
      </c>
      <c r="C141" s="310" t="n">
        <v>27007001</v>
      </c>
      <c r="D141" s="309" t="s">
        <v>4358</v>
      </c>
      <c r="E141" s="309" t="s">
        <v>3993</v>
      </c>
      <c r="F141" s="309" t="s">
        <v>4083</v>
      </c>
      <c r="G141" s="309" t="s">
        <v>4361</v>
      </c>
      <c r="H141" s="309" t="s">
        <v>201</v>
      </c>
      <c r="I141" s="309" t="s">
        <v>243</v>
      </c>
      <c r="J141" s="309" t="s">
        <v>3368</v>
      </c>
      <c r="K141" s="309" t="s">
        <v>3998</v>
      </c>
      <c r="L141" s="309" t="s">
        <v>4260</v>
      </c>
      <c r="M141" s="311" t="s">
        <v>4140</v>
      </c>
      <c r="N141" s="309" t="s">
        <v>3815</v>
      </c>
      <c r="O141" s="309" t="n">
        <v>6403911800</v>
      </c>
      <c r="P141" s="310" t="n">
        <v>448</v>
      </c>
      <c r="Q141" s="334" t="n">
        <v>53.7</v>
      </c>
      <c r="R141" s="334" t="n">
        <v>24057.6</v>
      </c>
      <c r="S141" s="313" t="n">
        <v>813.12</v>
      </c>
      <c r="T141" s="313" t="n">
        <v>4974.14</v>
      </c>
      <c r="U141" s="309" t="s">
        <v>2487</v>
      </c>
      <c r="V141" s="315" t="n">
        <v>44429</v>
      </c>
      <c r="W141" s="316" t="n">
        <v>44436</v>
      </c>
      <c r="X141" s="337" t="n">
        <v>44467</v>
      </c>
      <c r="Y141" s="337" t="n">
        <v>44490</v>
      </c>
      <c r="Z141" s="336" t="n">
        <v>44490</v>
      </c>
      <c r="AA141" s="309" t="s">
        <v>3913</v>
      </c>
      <c r="AB141" s="309" t="s">
        <v>2540</v>
      </c>
      <c r="AC141" s="334"/>
      <c r="AD141" s="334"/>
    </row>
    <row r="142" customFormat="false" ht="41.45" hidden="true" customHeight="false" outlineLevel="0" collapsed="false">
      <c r="A142" s="334"/>
      <c r="B142" s="309" t="s">
        <v>4365</v>
      </c>
      <c r="C142" s="310" t="n">
        <v>26981220</v>
      </c>
      <c r="D142" s="309" t="s">
        <v>4358</v>
      </c>
      <c r="E142" s="309" t="s">
        <v>3993</v>
      </c>
      <c r="F142" s="309" t="s">
        <v>4003</v>
      </c>
      <c r="G142" s="309" t="s">
        <v>4366</v>
      </c>
      <c r="H142" s="309" t="s">
        <v>87</v>
      </c>
      <c r="I142" s="309" t="s">
        <v>243</v>
      </c>
      <c r="J142" s="309" t="s">
        <v>3368</v>
      </c>
      <c r="K142" s="309" t="s">
        <v>3998</v>
      </c>
      <c r="L142" s="309" t="s">
        <v>4260</v>
      </c>
      <c r="M142" s="311" t="s">
        <v>4140</v>
      </c>
      <c r="N142" s="309" t="s">
        <v>3815</v>
      </c>
      <c r="O142" s="309" t="n">
        <v>6403911300</v>
      </c>
      <c r="P142" s="310" t="n">
        <v>296</v>
      </c>
      <c r="Q142" s="313" t="n">
        <v>56.4</v>
      </c>
      <c r="R142" s="334" t="n">
        <v>16694.4</v>
      </c>
      <c r="S142" s="313" t="n">
        <v>537.24</v>
      </c>
      <c r="T142" s="313" t="n">
        <v>3446.33</v>
      </c>
      <c r="U142" s="319" t="s">
        <v>4289</v>
      </c>
      <c r="V142" s="315" t="n">
        <v>44415</v>
      </c>
      <c r="W142" s="316" t="n">
        <v>44428</v>
      </c>
      <c r="X142" s="317" t="n">
        <v>44459</v>
      </c>
      <c r="Y142" s="317" t="n">
        <v>44480</v>
      </c>
      <c r="Z142" s="336" t="n">
        <v>44489</v>
      </c>
      <c r="AA142" s="309" t="s">
        <v>3913</v>
      </c>
      <c r="AB142" s="309" t="s">
        <v>2540</v>
      </c>
      <c r="AC142" s="334"/>
      <c r="AD142" s="334"/>
    </row>
    <row r="143" customFormat="false" ht="41.45" hidden="true" customHeight="false" outlineLevel="0" collapsed="false">
      <c r="A143" s="334"/>
      <c r="B143" s="309" t="s">
        <v>4367</v>
      </c>
      <c r="C143" s="310" t="n">
        <v>26981001</v>
      </c>
      <c r="D143" s="309" t="s">
        <v>4358</v>
      </c>
      <c r="E143" s="309" t="s">
        <v>3993</v>
      </c>
      <c r="F143" s="309" t="s">
        <v>4003</v>
      </c>
      <c r="G143" s="309" t="s">
        <v>4368</v>
      </c>
      <c r="H143" s="309" t="s">
        <v>87</v>
      </c>
      <c r="I143" s="309" t="s">
        <v>243</v>
      </c>
      <c r="J143" s="309" t="s">
        <v>3368</v>
      </c>
      <c r="K143" s="309" t="s">
        <v>3998</v>
      </c>
      <c r="L143" s="309" t="s">
        <v>4260</v>
      </c>
      <c r="M143" s="311" t="s">
        <v>4140</v>
      </c>
      <c r="N143" s="309" t="s">
        <v>3815</v>
      </c>
      <c r="O143" s="309" t="n">
        <v>6403911300</v>
      </c>
      <c r="P143" s="310" t="n">
        <v>792</v>
      </c>
      <c r="Q143" s="313" t="n">
        <v>56.4</v>
      </c>
      <c r="R143" s="334" t="n">
        <v>44668.8</v>
      </c>
      <c r="S143" s="313" t="n">
        <v>1437.48</v>
      </c>
      <c r="T143" s="313" t="n">
        <v>9221.26</v>
      </c>
      <c r="U143" s="319" t="s">
        <v>4289</v>
      </c>
      <c r="V143" s="315" t="n">
        <v>44415</v>
      </c>
      <c r="W143" s="316" t="n">
        <v>44428</v>
      </c>
      <c r="X143" s="317" t="n">
        <v>44459</v>
      </c>
      <c r="Y143" s="317" t="n">
        <v>44480</v>
      </c>
      <c r="Z143" s="336" t="n">
        <v>44489</v>
      </c>
      <c r="AA143" s="309" t="s">
        <v>3913</v>
      </c>
      <c r="AB143" s="309" t="s">
        <v>2540</v>
      </c>
      <c r="AC143" s="334"/>
      <c r="AD143" s="334"/>
    </row>
    <row r="144" customFormat="false" ht="41.45" hidden="true" customHeight="false" outlineLevel="0" collapsed="false">
      <c r="A144" s="334"/>
      <c r="B144" s="309" t="s">
        <v>4369</v>
      </c>
      <c r="C144" s="310" t="n">
        <v>26230001</v>
      </c>
      <c r="D144" s="309" t="s">
        <v>4370</v>
      </c>
      <c r="E144" s="309" t="s">
        <v>3993</v>
      </c>
      <c r="F144" s="309" t="s">
        <v>4371</v>
      </c>
      <c r="G144" s="309" t="s">
        <v>4022</v>
      </c>
      <c r="H144" s="309" t="s">
        <v>87</v>
      </c>
      <c r="I144" s="309" t="s">
        <v>243</v>
      </c>
      <c r="J144" s="309" t="s">
        <v>3368</v>
      </c>
      <c r="K144" s="309" t="s">
        <v>3998</v>
      </c>
      <c r="L144" s="309" t="s">
        <v>4260</v>
      </c>
      <c r="M144" s="311" t="s">
        <v>4140</v>
      </c>
      <c r="N144" s="309" t="s">
        <v>3815</v>
      </c>
      <c r="O144" s="309" t="n">
        <v>6403911300</v>
      </c>
      <c r="P144" s="310" t="n">
        <v>688</v>
      </c>
      <c r="Q144" s="334" t="n">
        <v>48.3</v>
      </c>
      <c r="R144" s="334" t="n">
        <v>33230.4</v>
      </c>
      <c r="S144" s="338" t="n">
        <v>1248.72</v>
      </c>
      <c r="T144" s="338" t="n">
        <v>6895.82</v>
      </c>
      <c r="U144" s="309" t="s">
        <v>2488</v>
      </c>
      <c r="V144" s="315" t="n">
        <v>44443</v>
      </c>
      <c r="W144" s="316" t="n">
        <v>44455</v>
      </c>
      <c r="X144" s="337" t="n">
        <v>44484</v>
      </c>
      <c r="Y144" s="337" t="n">
        <v>44510</v>
      </c>
      <c r="Z144" s="336" t="n">
        <v>44515</v>
      </c>
      <c r="AA144" s="309" t="s">
        <v>3913</v>
      </c>
      <c r="AB144" s="309" t="s">
        <v>2540</v>
      </c>
      <c r="AC144" s="334"/>
      <c r="AD144" s="334"/>
    </row>
    <row r="145" customFormat="false" ht="41.45" hidden="true" customHeight="false" outlineLevel="0" collapsed="false">
      <c r="A145" s="334"/>
      <c r="B145" s="309" t="s">
        <v>4372</v>
      </c>
      <c r="C145" s="310" t="n">
        <v>27040001</v>
      </c>
      <c r="D145" s="309" t="s">
        <v>4370</v>
      </c>
      <c r="E145" s="309" t="s">
        <v>3993</v>
      </c>
      <c r="F145" s="309" t="s">
        <v>4373</v>
      </c>
      <c r="G145" s="309" t="s">
        <v>4292</v>
      </c>
      <c r="H145" s="309" t="s">
        <v>87</v>
      </c>
      <c r="I145" s="309" t="s">
        <v>243</v>
      </c>
      <c r="J145" s="309" t="s">
        <v>3368</v>
      </c>
      <c r="K145" s="309" t="s">
        <v>3998</v>
      </c>
      <c r="L145" s="309" t="s">
        <v>4260</v>
      </c>
      <c r="M145" s="311" t="s">
        <v>4140</v>
      </c>
      <c r="N145" s="309" t="s">
        <v>3815</v>
      </c>
      <c r="O145" s="309" t="n">
        <v>6403911300</v>
      </c>
      <c r="P145" s="310" t="n">
        <v>424</v>
      </c>
      <c r="Q145" s="334" t="n">
        <v>65.55</v>
      </c>
      <c r="R145" s="334" t="n">
        <v>27793.2</v>
      </c>
      <c r="S145" s="338" t="n">
        <v>769.56</v>
      </c>
      <c r="T145" s="338" t="n">
        <v>5712.55</v>
      </c>
      <c r="U145" s="309" t="s">
        <v>2488</v>
      </c>
      <c r="V145" s="315" t="n">
        <v>44450</v>
      </c>
      <c r="W145" s="316" t="n">
        <v>44455</v>
      </c>
      <c r="X145" s="337" t="n">
        <v>44484</v>
      </c>
      <c r="Y145" s="337" t="n">
        <v>44510</v>
      </c>
      <c r="Z145" s="336" t="n">
        <v>44515</v>
      </c>
      <c r="AA145" s="309" t="s">
        <v>3913</v>
      </c>
      <c r="AB145" s="309" t="s">
        <v>2540</v>
      </c>
      <c r="AC145" s="334"/>
      <c r="AD145" s="334"/>
    </row>
    <row r="146" customFormat="false" ht="41.45" hidden="true" customHeight="false" outlineLevel="0" collapsed="false">
      <c r="A146" s="334"/>
      <c r="B146" s="309" t="s">
        <v>4374</v>
      </c>
      <c r="C146" s="310" t="n">
        <v>27041001</v>
      </c>
      <c r="D146" s="309" t="s">
        <v>4370</v>
      </c>
      <c r="E146" s="309" t="s">
        <v>4017</v>
      </c>
      <c r="F146" s="309" t="s">
        <v>4375</v>
      </c>
      <c r="G146" s="309" t="s">
        <v>4292</v>
      </c>
      <c r="H146" s="309" t="s">
        <v>87</v>
      </c>
      <c r="I146" s="309" t="s">
        <v>243</v>
      </c>
      <c r="J146" s="309" t="s">
        <v>3368</v>
      </c>
      <c r="K146" s="309" t="s">
        <v>3998</v>
      </c>
      <c r="L146" s="309" t="s">
        <v>4260</v>
      </c>
      <c r="M146" s="311" t="s">
        <v>4140</v>
      </c>
      <c r="N146" s="309" t="s">
        <v>3815</v>
      </c>
      <c r="O146" s="309" t="n">
        <v>6403999100</v>
      </c>
      <c r="P146" s="310" t="n">
        <v>272</v>
      </c>
      <c r="Q146" s="334" t="n">
        <v>54.5</v>
      </c>
      <c r="R146" s="334" t="n">
        <v>14824</v>
      </c>
      <c r="S146" s="338" t="n">
        <v>493.68</v>
      </c>
      <c r="T146" s="338" t="n">
        <v>3063.54</v>
      </c>
      <c r="U146" s="309" t="s">
        <v>2488</v>
      </c>
      <c r="V146" s="315" t="n">
        <v>44450</v>
      </c>
      <c r="W146" s="316" t="n">
        <v>44455</v>
      </c>
      <c r="X146" s="337" t="n">
        <v>44484</v>
      </c>
      <c r="Y146" s="337" t="n">
        <v>44510</v>
      </c>
      <c r="Z146" s="336" t="n">
        <v>44515</v>
      </c>
      <c r="AA146" s="309" t="s">
        <v>3913</v>
      </c>
      <c r="AB146" s="309" t="s">
        <v>2540</v>
      </c>
      <c r="AC146" s="334"/>
      <c r="AD146" s="334"/>
    </row>
    <row r="147" customFormat="false" ht="41.45" hidden="true" customHeight="false" outlineLevel="0" collapsed="false">
      <c r="A147" s="334"/>
      <c r="B147" s="309" t="s">
        <v>4376</v>
      </c>
      <c r="C147" s="310" t="n">
        <v>26981220</v>
      </c>
      <c r="D147" s="309" t="s">
        <v>4370</v>
      </c>
      <c r="E147" s="309" t="s">
        <v>3993</v>
      </c>
      <c r="F147" s="309" t="s">
        <v>4003</v>
      </c>
      <c r="G147" s="309" t="s">
        <v>4366</v>
      </c>
      <c r="H147" s="309" t="s">
        <v>87</v>
      </c>
      <c r="I147" s="309" t="s">
        <v>243</v>
      </c>
      <c r="J147" s="309" t="s">
        <v>3368</v>
      </c>
      <c r="K147" s="309" t="s">
        <v>3998</v>
      </c>
      <c r="L147" s="309" t="s">
        <v>4260</v>
      </c>
      <c r="M147" s="311" t="s">
        <v>4140</v>
      </c>
      <c r="N147" s="309" t="s">
        <v>3815</v>
      </c>
      <c r="O147" s="309" t="n">
        <v>6403911300</v>
      </c>
      <c r="P147" s="310" t="n">
        <v>296</v>
      </c>
      <c r="Q147" s="334" t="n">
        <v>56.4</v>
      </c>
      <c r="R147" s="334" t="n">
        <v>16694.4</v>
      </c>
      <c r="S147" s="338" t="n">
        <v>537.24</v>
      </c>
      <c r="T147" s="338" t="n">
        <v>3446.33</v>
      </c>
      <c r="U147" s="309" t="s">
        <v>2488</v>
      </c>
      <c r="V147" s="315" t="n">
        <v>44450</v>
      </c>
      <c r="W147" s="316" t="n">
        <v>44455</v>
      </c>
      <c r="X147" s="337" t="n">
        <v>44484</v>
      </c>
      <c r="Y147" s="337" t="n">
        <v>44510</v>
      </c>
      <c r="Z147" s="336" t="n">
        <v>44515</v>
      </c>
      <c r="AA147" s="309" t="s">
        <v>3913</v>
      </c>
      <c r="AB147" s="309" t="s">
        <v>2540</v>
      </c>
      <c r="AC147" s="334"/>
      <c r="AD147" s="334"/>
    </row>
    <row r="148" customFormat="false" ht="13.9" hidden="true" customHeight="false" outlineLevel="0" collapsed="false">
      <c r="A148" s="334"/>
      <c r="B148" s="309" t="s">
        <v>4377</v>
      </c>
      <c r="C148" s="310" t="n">
        <v>25533001</v>
      </c>
      <c r="D148" s="309" t="s">
        <v>4358</v>
      </c>
      <c r="E148" s="309" t="s">
        <v>3993</v>
      </c>
      <c r="F148" s="309" t="s">
        <v>4378</v>
      </c>
      <c r="G148" s="309" t="s">
        <v>4084</v>
      </c>
      <c r="H148" s="309" t="s">
        <v>87</v>
      </c>
      <c r="I148" s="309" t="s">
        <v>243</v>
      </c>
      <c r="J148" s="309" t="s">
        <v>4379</v>
      </c>
      <c r="K148" s="309" t="s">
        <v>3998</v>
      </c>
      <c r="L148" s="309" t="s">
        <v>4062</v>
      </c>
      <c r="M148" s="309" t="s">
        <v>4063</v>
      </c>
      <c r="N148" s="309" t="s">
        <v>4064</v>
      </c>
      <c r="O148" s="309" t="n">
        <v>6403911300</v>
      </c>
      <c r="P148" s="310" t="n">
        <v>1368</v>
      </c>
      <c r="Q148" s="334" t="n">
        <v>53.7</v>
      </c>
      <c r="R148" s="334" t="n">
        <v>73461.6</v>
      </c>
      <c r="S148" s="338" t="n">
        <v>2482.92</v>
      </c>
      <c r="T148" s="338" t="n">
        <v>15188.9</v>
      </c>
      <c r="U148" s="309" t="s">
        <v>4298</v>
      </c>
      <c r="V148" s="315" t="n">
        <v>44422</v>
      </c>
      <c r="W148" s="316" t="n">
        <v>44438</v>
      </c>
      <c r="X148" s="337" t="n">
        <v>44469</v>
      </c>
      <c r="Y148" s="337" t="n">
        <v>44499</v>
      </c>
      <c r="Z148" s="336" t="n">
        <v>44499</v>
      </c>
      <c r="AA148" s="309" t="s">
        <v>3913</v>
      </c>
      <c r="AB148" s="309" t="s">
        <v>2433</v>
      </c>
      <c r="AC148" s="334"/>
      <c r="AD148" s="334"/>
    </row>
    <row r="149" customFormat="false" ht="13.9" hidden="true" customHeight="false" outlineLevel="0" collapsed="false">
      <c r="A149" s="334"/>
      <c r="B149" s="309" t="s">
        <v>4380</v>
      </c>
      <c r="C149" s="310" t="n">
        <v>26225257</v>
      </c>
      <c r="D149" s="309" t="s">
        <v>4358</v>
      </c>
      <c r="E149" s="309" t="s">
        <v>3993</v>
      </c>
      <c r="F149" s="309" t="s">
        <v>4378</v>
      </c>
      <c r="G149" s="309" t="s">
        <v>4381</v>
      </c>
      <c r="H149" s="309" t="s">
        <v>87</v>
      </c>
      <c r="I149" s="309" t="s">
        <v>243</v>
      </c>
      <c r="J149" s="309" t="s">
        <v>4382</v>
      </c>
      <c r="K149" s="309" t="s">
        <v>3998</v>
      </c>
      <c r="L149" s="309" t="s">
        <v>4062</v>
      </c>
      <c r="M149" s="309" t="s">
        <v>4063</v>
      </c>
      <c r="N149" s="309" t="s">
        <v>4064</v>
      </c>
      <c r="O149" s="309" t="n">
        <v>6403911300</v>
      </c>
      <c r="P149" s="310" t="n">
        <v>392</v>
      </c>
      <c r="Q149" s="334" t="n">
        <v>53.7</v>
      </c>
      <c r="R149" s="334" t="n">
        <v>21050.4</v>
      </c>
      <c r="S149" s="338" t="n">
        <v>711.48</v>
      </c>
      <c r="T149" s="338" t="n">
        <v>4352.38</v>
      </c>
      <c r="U149" s="309" t="s">
        <v>4383</v>
      </c>
      <c r="V149" s="315" t="n">
        <v>44436</v>
      </c>
      <c r="W149" s="316" t="n">
        <v>44447</v>
      </c>
      <c r="X149" s="337" t="n">
        <v>44508</v>
      </c>
      <c r="Y149" s="337" t="n">
        <v>44509</v>
      </c>
      <c r="Z149" s="336" t="n">
        <v>44509</v>
      </c>
      <c r="AA149" s="309" t="s">
        <v>3913</v>
      </c>
      <c r="AB149" s="309" t="s">
        <v>2433</v>
      </c>
      <c r="AC149" s="334"/>
      <c r="AD149" s="334"/>
    </row>
    <row r="150" customFormat="false" ht="13.9" hidden="true" customHeight="false" outlineLevel="0" collapsed="false">
      <c r="A150" s="334"/>
      <c r="B150" s="309" t="s">
        <v>4384</v>
      </c>
      <c r="C150" s="310" t="n">
        <v>26929001</v>
      </c>
      <c r="D150" s="309" t="s">
        <v>4370</v>
      </c>
      <c r="E150" s="309" t="s">
        <v>3993</v>
      </c>
      <c r="F150" s="309" t="s">
        <v>4385</v>
      </c>
      <c r="G150" s="309" t="s">
        <v>4040</v>
      </c>
      <c r="H150" s="309" t="s">
        <v>87</v>
      </c>
      <c r="I150" s="309" t="s">
        <v>243</v>
      </c>
      <c r="J150" s="309" t="s">
        <v>3368</v>
      </c>
      <c r="K150" s="309" t="s">
        <v>3998</v>
      </c>
      <c r="L150" s="309" t="s">
        <v>4062</v>
      </c>
      <c r="M150" s="309" t="s">
        <v>4063</v>
      </c>
      <c r="N150" s="309" t="s">
        <v>4064</v>
      </c>
      <c r="O150" s="309" t="n">
        <v>6403911300</v>
      </c>
      <c r="P150" s="310" t="n">
        <v>736</v>
      </c>
      <c r="Q150" s="334" t="n">
        <v>56.4</v>
      </c>
      <c r="R150" s="334" t="n">
        <v>41510.4</v>
      </c>
      <c r="S150" s="338" t="n">
        <v>1335.84</v>
      </c>
      <c r="T150" s="338" t="n">
        <v>8569.25</v>
      </c>
      <c r="U150" s="309" t="s">
        <v>4386</v>
      </c>
      <c r="V150" s="315" t="n">
        <v>44450</v>
      </c>
      <c r="W150" s="316" t="n">
        <v>44464</v>
      </c>
      <c r="X150" s="337" t="n">
        <v>44515</v>
      </c>
      <c r="Y150" s="337" t="n">
        <v>44516</v>
      </c>
      <c r="Z150" s="339"/>
      <c r="AA150" s="309" t="s">
        <v>3913</v>
      </c>
      <c r="AB150" s="309" t="s">
        <v>2433</v>
      </c>
      <c r="AC150" s="334"/>
      <c r="AD150" s="334"/>
    </row>
    <row r="151" customFormat="false" ht="13.9" hidden="true" customHeight="false" outlineLevel="0" collapsed="false">
      <c r="A151" s="334"/>
      <c r="B151" s="309" t="s">
        <v>4387</v>
      </c>
      <c r="C151" s="310" t="n">
        <v>26932001</v>
      </c>
      <c r="D151" s="309" t="s">
        <v>4370</v>
      </c>
      <c r="E151" s="309" t="s">
        <v>4017</v>
      </c>
      <c r="F151" s="309" t="s">
        <v>4388</v>
      </c>
      <c r="G151" s="309" t="s">
        <v>4040</v>
      </c>
      <c r="H151" s="309" t="s">
        <v>87</v>
      </c>
      <c r="I151" s="309" t="s">
        <v>243</v>
      </c>
      <c r="J151" s="309" t="s">
        <v>3368</v>
      </c>
      <c r="K151" s="309" t="s">
        <v>3998</v>
      </c>
      <c r="L151" s="309" t="s">
        <v>4062</v>
      </c>
      <c r="M151" s="309" t="s">
        <v>4063</v>
      </c>
      <c r="N151" s="309" t="s">
        <v>4064</v>
      </c>
      <c r="O151" s="309" t="n">
        <v>6403999100</v>
      </c>
      <c r="P151" s="310" t="n">
        <v>456</v>
      </c>
      <c r="Q151" s="334" t="n">
        <v>48.3</v>
      </c>
      <c r="R151" s="334" t="n">
        <v>22024.8</v>
      </c>
      <c r="S151" s="338" t="n">
        <v>827.64</v>
      </c>
      <c r="T151" s="338" t="n">
        <v>4570.49</v>
      </c>
      <c r="U151" s="309" t="s">
        <v>4386</v>
      </c>
      <c r="V151" s="315" t="n">
        <v>44450</v>
      </c>
      <c r="W151" s="316" t="n">
        <v>44464</v>
      </c>
      <c r="X151" s="337" t="n">
        <v>44515</v>
      </c>
      <c r="Y151" s="337" t="n">
        <v>44516</v>
      </c>
      <c r="Z151" s="339"/>
      <c r="AA151" s="309" t="s">
        <v>3913</v>
      </c>
      <c r="AB151" s="309" t="s">
        <v>2433</v>
      </c>
      <c r="AC151" s="334"/>
      <c r="AD151" s="334"/>
    </row>
    <row r="152" customFormat="false" ht="55.15" hidden="true" customHeight="false" outlineLevel="0" collapsed="false">
      <c r="A152" s="334"/>
      <c r="B152" s="309" t="s">
        <v>4389</v>
      </c>
      <c r="C152" s="310" t="n">
        <v>21797001</v>
      </c>
      <c r="D152" s="309" t="s">
        <v>4358</v>
      </c>
      <c r="E152" s="309" t="s">
        <v>3993</v>
      </c>
      <c r="F152" s="309" t="s">
        <v>4390</v>
      </c>
      <c r="G152" s="309" t="s">
        <v>4391</v>
      </c>
      <c r="H152" s="309" t="s">
        <v>201</v>
      </c>
      <c r="I152" s="309" t="s">
        <v>243</v>
      </c>
      <c r="J152" s="309" t="s">
        <v>4189</v>
      </c>
      <c r="K152" s="309" t="s">
        <v>3998</v>
      </c>
      <c r="L152" s="309" t="s">
        <v>4012</v>
      </c>
      <c r="M152" s="311" t="s">
        <v>4013</v>
      </c>
      <c r="N152" s="309" t="s">
        <v>3815</v>
      </c>
      <c r="O152" s="309" t="n">
        <v>6403911800</v>
      </c>
      <c r="P152" s="310" t="n">
        <v>2048</v>
      </c>
      <c r="Q152" s="334" t="n">
        <v>53.7</v>
      </c>
      <c r="R152" s="334" t="n">
        <v>109977.6</v>
      </c>
      <c r="S152" s="338" t="n">
        <v>3717.12</v>
      </c>
      <c r="T152" s="338" t="n">
        <v>22738.94</v>
      </c>
      <c r="U152" s="309" t="s">
        <v>4392</v>
      </c>
      <c r="V152" s="315" t="n">
        <v>44436</v>
      </c>
      <c r="W152" s="316" t="n">
        <v>44450</v>
      </c>
      <c r="X152" s="337" t="n">
        <v>44477</v>
      </c>
      <c r="Y152" s="337" t="n">
        <v>44497</v>
      </c>
      <c r="Z152" s="336" t="n">
        <v>44508</v>
      </c>
      <c r="AA152" s="309" t="s">
        <v>3913</v>
      </c>
      <c r="AB152" s="309" t="s">
        <v>2452</v>
      </c>
      <c r="AC152" s="334"/>
      <c r="AD152" s="334"/>
    </row>
    <row r="153" customFormat="false" ht="55.15" hidden="true" customHeight="false" outlineLevel="0" collapsed="false">
      <c r="A153" s="334"/>
      <c r="B153" s="309" t="s">
        <v>4393</v>
      </c>
      <c r="C153" s="310" t="n">
        <v>26238021</v>
      </c>
      <c r="D153" s="309" t="s">
        <v>4358</v>
      </c>
      <c r="E153" s="309" t="s">
        <v>3993</v>
      </c>
      <c r="F153" s="309" t="s">
        <v>4394</v>
      </c>
      <c r="G153" s="309" t="s">
        <v>4336</v>
      </c>
      <c r="H153" s="309" t="s">
        <v>201</v>
      </c>
      <c r="I153" s="309" t="s">
        <v>243</v>
      </c>
      <c r="J153" s="309" t="s">
        <v>4395</v>
      </c>
      <c r="K153" s="309" t="s">
        <v>3998</v>
      </c>
      <c r="L153" s="309" t="s">
        <v>4012</v>
      </c>
      <c r="M153" s="311" t="s">
        <v>4013</v>
      </c>
      <c r="N153" s="309" t="s">
        <v>3815</v>
      </c>
      <c r="O153" s="309" t="n">
        <v>6403911800</v>
      </c>
      <c r="P153" s="310" t="n">
        <v>640</v>
      </c>
      <c r="Q153" s="334" t="n">
        <v>53.7</v>
      </c>
      <c r="R153" s="334" t="n">
        <v>34368</v>
      </c>
      <c r="S153" s="338" t="n">
        <v>1161.6</v>
      </c>
      <c r="T153" s="338" t="n">
        <v>7105.92</v>
      </c>
      <c r="U153" s="309" t="s">
        <v>4392</v>
      </c>
      <c r="V153" s="315" t="n">
        <v>44436</v>
      </c>
      <c r="W153" s="316" t="n">
        <v>44450</v>
      </c>
      <c r="X153" s="337" t="n">
        <v>44477</v>
      </c>
      <c r="Y153" s="337" t="n">
        <v>44497</v>
      </c>
      <c r="Z153" s="336" t="n">
        <v>44508</v>
      </c>
      <c r="AA153" s="309" t="s">
        <v>3913</v>
      </c>
      <c r="AB153" s="309" t="s">
        <v>2452</v>
      </c>
      <c r="AC153" s="334"/>
      <c r="AD153" s="334"/>
    </row>
    <row r="154" customFormat="false" ht="55.15" hidden="true" customHeight="false" outlineLevel="0" collapsed="false">
      <c r="A154" s="334"/>
      <c r="B154" s="309" t="s">
        <v>4396</v>
      </c>
      <c r="C154" s="310" t="n">
        <v>26238601</v>
      </c>
      <c r="D154" s="309" t="s">
        <v>4370</v>
      </c>
      <c r="E154" s="309" t="s">
        <v>3993</v>
      </c>
      <c r="F154" s="309" t="s">
        <v>4394</v>
      </c>
      <c r="G154" s="309" t="s">
        <v>4338</v>
      </c>
      <c r="H154" s="309" t="s">
        <v>201</v>
      </c>
      <c r="I154" s="309" t="s">
        <v>243</v>
      </c>
      <c r="J154" s="309" t="s">
        <v>4395</v>
      </c>
      <c r="K154" s="309" t="s">
        <v>3998</v>
      </c>
      <c r="L154" s="309" t="s">
        <v>4012</v>
      </c>
      <c r="M154" s="311" t="s">
        <v>4013</v>
      </c>
      <c r="N154" s="309" t="s">
        <v>3815</v>
      </c>
      <c r="O154" s="309" t="n">
        <v>6403911800</v>
      </c>
      <c r="P154" s="310" t="n">
        <v>304</v>
      </c>
      <c r="Q154" s="334" t="n">
        <v>53.7</v>
      </c>
      <c r="R154" s="334" t="n">
        <v>16324.8</v>
      </c>
      <c r="S154" s="338" t="n">
        <v>551.76</v>
      </c>
      <c r="T154" s="338" t="n">
        <v>3375.31</v>
      </c>
      <c r="U154" s="309" t="s">
        <v>4397</v>
      </c>
      <c r="V154" s="315" t="n">
        <v>44457</v>
      </c>
      <c r="W154" s="316" t="n">
        <v>44464</v>
      </c>
      <c r="X154" s="337" t="n">
        <v>44525</v>
      </c>
      <c r="Y154" s="337" t="n">
        <v>44526</v>
      </c>
      <c r="Z154" s="336" t="n">
        <v>44526</v>
      </c>
      <c r="AA154" s="309" t="s">
        <v>3913</v>
      </c>
      <c r="AB154" s="309" t="s">
        <v>2452</v>
      </c>
      <c r="AC154" s="334"/>
      <c r="AD154" s="334"/>
    </row>
    <row r="155" customFormat="false" ht="41.45" hidden="true" customHeight="false" outlineLevel="0" collapsed="false">
      <c r="A155" s="334"/>
      <c r="B155" s="309" t="s">
        <v>4398</v>
      </c>
      <c r="C155" s="310" t="n">
        <v>25637001</v>
      </c>
      <c r="D155" s="309" t="s">
        <v>4358</v>
      </c>
      <c r="E155" s="309" t="s">
        <v>3993</v>
      </c>
      <c r="F155" s="309" t="s">
        <v>4399</v>
      </c>
      <c r="G155" s="309" t="s">
        <v>4004</v>
      </c>
      <c r="H155" s="309" t="s">
        <v>87</v>
      </c>
      <c r="I155" s="309" t="s">
        <v>243</v>
      </c>
      <c r="J155" s="309" t="s">
        <v>4400</v>
      </c>
      <c r="K155" s="309" t="s">
        <v>3998</v>
      </c>
      <c r="L155" s="309" t="s">
        <v>4023</v>
      </c>
      <c r="M155" s="311" t="s">
        <v>4024</v>
      </c>
      <c r="N155" s="309" t="s">
        <v>4025</v>
      </c>
      <c r="O155" s="309" t="n">
        <v>6403911300</v>
      </c>
      <c r="P155" s="310" t="n">
        <v>1096</v>
      </c>
      <c r="Q155" s="334" t="n">
        <v>62.85</v>
      </c>
      <c r="R155" s="334" t="n">
        <v>68883.6</v>
      </c>
      <c r="S155" s="338" t="n">
        <v>1989.24</v>
      </c>
      <c r="T155" s="338" t="n">
        <v>14174.57</v>
      </c>
      <c r="U155" s="309" t="s">
        <v>4401</v>
      </c>
      <c r="V155" s="315" t="n">
        <v>44415</v>
      </c>
      <c r="W155" s="316" t="n">
        <v>44425</v>
      </c>
      <c r="X155" s="337" t="n">
        <v>44442</v>
      </c>
      <c r="Y155" s="337" t="n">
        <v>44487</v>
      </c>
      <c r="Z155" s="339" t="n">
        <v>44472</v>
      </c>
      <c r="AA155" s="309" t="s">
        <v>3913</v>
      </c>
      <c r="AB155" s="309" t="s">
        <v>2427</v>
      </c>
      <c r="AC155" s="334" t="s">
        <v>4402</v>
      </c>
      <c r="AD155" s="334"/>
    </row>
    <row r="156" customFormat="false" ht="41.45" hidden="true" customHeight="false" outlineLevel="0" collapsed="false">
      <c r="A156" s="334"/>
      <c r="B156" s="309" t="s">
        <v>4403</v>
      </c>
      <c r="C156" s="310" t="n">
        <v>25635001</v>
      </c>
      <c r="D156" s="309" t="s">
        <v>4370</v>
      </c>
      <c r="E156" s="309" t="s">
        <v>3993</v>
      </c>
      <c r="F156" s="309" t="s">
        <v>4404</v>
      </c>
      <c r="G156" s="309" t="s">
        <v>4004</v>
      </c>
      <c r="H156" s="309" t="s">
        <v>87</v>
      </c>
      <c r="I156" s="309" t="s">
        <v>4233</v>
      </c>
      <c r="J156" s="309" t="s">
        <v>4405</v>
      </c>
      <c r="K156" s="309" t="s">
        <v>3998</v>
      </c>
      <c r="L156" s="309" t="s">
        <v>4023</v>
      </c>
      <c r="M156" s="311" t="s">
        <v>4024</v>
      </c>
      <c r="N156" s="309" t="s">
        <v>4025</v>
      </c>
      <c r="O156" s="309" t="n">
        <v>6403911300</v>
      </c>
      <c r="P156" s="310" t="n">
        <v>200</v>
      </c>
      <c r="Q156" s="334" t="n">
        <v>62.85</v>
      </c>
      <c r="R156" s="334" t="n">
        <v>12570</v>
      </c>
      <c r="S156" s="338" t="n">
        <v>363</v>
      </c>
      <c r="T156" s="338" t="n">
        <v>2586.6</v>
      </c>
      <c r="U156" s="309" t="s">
        <v>4224</v>
      </c>
      <c r="V156" s="315" t="n">
        <v>44443</v>
      </c>
      <c r="W156" s="316" t="n">
        <v>44448</v>
      </c>
      <c r="X156" s="337" t="n">
        <v>44478</v>
      </c>
      <c r="Y156" s="337" t="n">
        <v>44497</v>
      </c>
      <c r="Z156" s="336" t="n">
        <v>44509</v>
      </c>
      <c r="AA156" s="309" t="s">
        <v>3913</v>
      </c>
      <c r="AB156" s="309" t="s">
        <v>2427</v>
      </c>
      <c r="AC156" s="334"/>
      <c r="AD156" s="334"/>
    </row>
    <row r="157" customFormat="false" ht="27.6" hidden="true" customHeight="false" outlineLevel="0" collapsed="false">
      <c r="A157" s="334"/>
      <c r="B157" s="309" t="s">
        <v>4406</v>
      </c>
      <c r="C157" s="310" t="n">
        <v>21045001</v>
      </c>
      <c r="D157" s="309" t="s">
        <v>4358</v>
      </c>
      <c r="E157" s="309" t="s">
        <v>3993</v>
      </c>
      <c r="F157" s="309" t="s">
        <v>4407</v>
      </c>
      <c r="G157" s="309" t="s">
        <v>4391</v>
      </c>
      <c r="H157" s="309" t="s">
        <v>201</v>
      </c>
      <c r="I157" s="309" t="s">
        <v>4233</v>
      </c>
      <c r="J157" s="309" t="s">
        <v>1107</v>
      </c>
      <c r="K157" s="309" t="s">
        <v>3998</v>
      </c>
      <c r="L157" s="309" t="s">
        <v>3999</v>
      </c>
      <c r="M157" s="311" t="s">
        <v>4000</v>
      </c>
      <c r="N157" s="309" t="s">
        <v>3815</v>
      </c>
      <c r="O157" s="309" t="n">
        <v>6403911800</v>
      </c>
      <c r="P157" s="310" t="n">
        <v>728</v>
      </c>
      <c r="Q157" s="313" t="n">
        <v>53.7</v>
      </c>
      <c r="R157" s="313" t="n">
        <v>39093.6</v>
      </c>
      <c r="S157" s="313" t="n">
        <v>1321.32</v>
      </c>
      <c r="T157" s="313" t="n">
        <v>8082.98</v>
      </c>
      <c r="U157" s="319" t="s">
        <v>4289</v>
      </c>
      <c r="V157" s="315" t="n">
        <v>44415</v>
      </c>
      <c r="W157" s="316" t="n">
        <v>44428</v>
      </c>
      <c r="X157" s="317" t="n">
        <v>44459</v>
      </c>
      <c r="Y157" s="317" t="n">
        <v>44480</v>
      </c>
      <c r="Z157" s="336" t="n">
        <v>44489</v>
      </c>
      <c r="AA157" s="309" t="s">
        <v>3913</v>
      </c>
      <c r="AB157" s="309" t="s">
        <v>2540</v>
      </c>
      <c r="AC157" s="334"/>
      <c r="AD157" s="334"/>
    </row>
    <row r="158" customFormat="false" ht="27.6" hidden="true" customHeight="false" outlineLevel="0" collapsed="false">
      <c r="A158" s="334"/>
      <c r="B158" s="309" t="s">
        <v>4408</v>
      </c>
      <c r="C158" s="310" t="n">
        <v>26332021</v>
      </c>
      <c r="D158" s="309" t="s">
        <v>4358</v>
      </c>
      <c r="E158" s="309" t="s">
        <v>3993</v>
      </c>
      <c r="F158" s="309" t="s">
        <v>4407</v>
      </c>
      <c r="G158" s="309" t="s">
        <v>4336</v>
      </c>
      <c r="H158" s="309" t="s">
        <v>201</v>
      </c>
      <c r="I158" s="309" t="s">
        <v>4233</v>
      </c>
      <c r="J158" s="309" t="s">
        <v>4395</v>
      </c>
      <c r="K158" s="309" t="s">
        <v>3998</v>
      </c>
      <c r="L158" s="309" t="s">
        <v>3999</v>
      </c>
      <c r="M158" s="311" t="s">
        <v>4000</v>
      </c>
      <c r="N158" s="309" t="s">
        <v>3815</v>
      </c>
      <c r="O158" s="309" t="n">
        <v>6403911800</v>
      </c>
      <c r="P158" s="310" t="n">
        <v>472</v>
      </c>
      <c r="Q158" s="313" t="n">
        <v>53.7</v>
      </c>
      <c r="R158" s="313" t="n">
        <v>25346.4</v>
      </c>
      <c r="S158" s="313" t="n">
        <v>856.68</v>
      </c>
      <c r="T158" s="313" t="n">
        <v>5240.62</v>
      </c>
      <c r="U158" s="319" t="s">
        <v>4289</v>
      </c>
      <c r="V158" s="315" t="n">
        <v>44415</v>
      </c>
      <c r="W158" s="316" t="n">
        <v>44428</v>
      </c>
      <c r="X158" s="317" t="n">
        <v>44459</v>
      </c>
      <c r="Y158" s="317" t="n">
        <v>44480</v>
      </c>
      <c r="Z158" s="336" t="n">
        <v>44489</v>
      </c>
      <c r="AA158" s="309" t="s">
        <v>3913</v>
      </c>
      <c r="AB158" s="309" t="s">
        <v>2540</v>
      </c>
      <c r="AC158" s="334"/>
      <c r="AD158" s="334"/>
    </row>
    <row r="159" customFormat="false" ht="27.6" hidden="true" customHeight="false" outlineLevel="0" collapsed="false">
      <c r="A159" s="334"/>
      <c r="B159" s="309" t="s">
        <v>4409</v>
      </c>
      <c r="C159" s="310" t="n">
        <v>27028001</v>
      </c>
      <c r="D159" s="309" t="s">
        <v>4370</v>
      </c>
      <c r="E159" s="309" t="s">
        <v>3993</v>
      </c>
      <c r="F159" s="309" t="s">
        <v>4410</v>
      </c>
      <c r="G159" s="309" t="s">
        <v>4411</v>
      </c>
      <c r="H159" s="309" t="s">
        <v>87</v>
      </c>
      <c r="I159" s="309" t="s">
        <v>243</v>
      </c>
      <c r="J159" s="309" t="s">
        <v>3368</v>
      </c>
      <c r="K159" s="309" t="s">
        <v>3998</v>
      </c>
      <c r="L159" s="309" t="s">
        <v>3999</v>
      </c>
      <c r="M159" s="311" t="s">
        <v>4000</v>
      </c>
      <c r="N159" s="309" t="s">
        <v>3815</v>
      </c>
      <c r="O159" s="309" t="n">
        <v>6403911300</v>
      </c>
      <c r="P159" s="310" t="n">
        <v>536</v>
      </c>
      <c r="Q159" s="334" t="n">
        <v>53.7</v>
      </c>
      <c r="R159" s="334" t="n">
        <v>28783.2</v>
      </c>
      <c r="S159" s="338" t="n">
        <v>972.84</v>
      </c>
      <c r="T159" s="338" t="n">
        <v>5951.21</v>
      </c>
      <c r="U159" s="309" t="s">
        <v>2488</v>
      </c>
      <c r="V159" s="315" t="n">
        <v>44443</v>
      </c>
      <c r="W159" s="316" t="n">
        <v>44455</v>
      </c>
      <c r="X159" s="337" t="n">
        <v>44484</v>
      </c>
      <c r="Y159" s="337" t="n">
        <v>44510</v>
      </c>
      <c r="Z159" s="336" t="n">
        <v>44515</v>
      </c>
      <c r="AA159" s="309" t="s">
        <v>3913</v>
      </c>
      <c r="AB159" s="309" t="s">
        <v>2540</v>
      </c>
      <c r="AC159" s="334"/>
      <c r="AD159" s="334"/>
    </row>
    <row r="160" customFormat="false" ht="13.9" hidden="true" customHeight="false" outlineLevel="0" collapsed="false">
      <c r="A160" s="334"/>
      <c r="B160" s="309" t="s">
        <v>4412</v>
      </c>
      <c r="C160" s="310" t="n">
        <v>27592922</v>
      </c>
      <c r="D160" s="309" t="s">
        <v>4413</v>
      </c>
      <c r="E160" s="309" t="s">
        <v>3993</v>
      </c>
      <c r="F160" s="309" t="s">
        <v>4414</v>
      </c>
      <c r="G160" s="309" t="s">
        <v>4415</v>
      </c>
      <c r="H160" s="309" t="s">
        <v>87</v>
      </c>
      <c r="I160" s="309" t="s">
        <v>4233</v>
      </c>
      <c r="J160" s="309" t="s">
        <v>3368</v>
      </c>
      <c r="K160" s="309" t="s">
        <v>3998</v>
      </c>
      <c r="L160" s="309" t="s">
        <v>4182</v>
      </c>
      <c r="M160" s="309" t="s">
        <v>4416</v>
      </c>
      <c r="N160" s="309" t="s">
        <v>3976</v>
      </c>
      <c r="O160" s="309" t="n">
        <v>6403911300</v>
      </c>
      <c r="P160" s="310" t="n">
        <v>8</v>
      </c>
      <c r="Q160" s="334" t="n">
        <v>110</v>
      </c>
      <c r="R160" s="338" t="n">
        <v>880</v>
      </c>
      <c r="S160" s="338" t="n">
        <v>14.52</v>
      </c>
      <c r="T160" s="338" t="n">
        <v>178.9</v>
      </c>
      <c r="U160" s="309" t="s">
        <v>4417</v>
      </c>
      <c r="V160" s="315" t="n">
        <v>44415</v>
      </c>
      <c r="W160" s="316" t="n">
        <v>44426</v>
      </c>
      <c r="X160" s="337" t="n">
        <v>44447</v>
      </c>
      <c r="Y160" s="337" t="n">
        <v>44448</v>
      </c>
      <c r="Z160" s="339"/>
      <c r="AA160" s="309" t="s">
        <v>3913</v>
      </c>
      <c r="AB160" s="309" t="s">
        <v>4185</v>
      </c>
      <c r="AC160" s="334"/>
      <c r="AD160" s="334"/>
    </row>
    <row r="161" customFormat="false" ht="13.9" hidden="true" customHeight="false" outlineLevel="0" collapsed="false">
      <c r="A161" s="334"/>
      <c r="B161" s="329" t="s">
        <v>4418</v>
      </c>
      <c r="C161" s="340" t="n">
        <v>27593922</v>
      </c>
      <c r="D161" s="329" t="s">
        <v>4413</v>
      </c>
      <c r="E161" s="329" t="s">
        <v>4017</v>
      </c>
      <c r="F161" s="329" t="s">
        <v>4419</v>
      </c>
      <c r="G161" s="329" t="s">
        <v>4415</v>
      </c>
      <c r="H161" s="329" t="s">
        <v>87</v>
      </c>
      <c r="I161" s="329" t="s">
        <v>243</v>
      </c>
      <c r="J161" s="329" t="s">
        <v>3368</v>
      </c>
      <c r="K161" s="329" t="s">
        <v>3998</v>
      </c>
      <c r="L161" s="329" t="s">
        <v>4182</v>
      </c>
      <c r="M161" s="329" t="s">
        <v>4416</v>
      </c>
      <c r="N161" s="329" t="s">
        <v>3976</v>
      </c>
      <c r="O161" s="329" t="n">
        <v>6403999300</v>
      </c>
      <c r="P161" s="340" t="n">
        <v>8</v>
      </c>
      <c r="Q161" s="341" t="n">
        <v>99.25</v>
      </c>
      <c r="R161" s="342" t="n">
        <v>794</v>
      </c>
      <c r="S161" s="342" t="n">
        <v>14.52</v>
      </c>
      <c r="T161" s="342" t="n">
        <v>161.7</v>
      </c>
      <c r="U161" s="329" t="s">
        <v>4417</v>
      </c>
      <c r="V161" s="333" t="n">
        <v>44422</v>
      </c>
      <c r="W161" s="343" t="n">
        <v>44426</v>
      </c>
      <c r="X161" s="344" t="n">
        <v>44447</v>
      </c>
      <c r="Y161" s="344" t="n">
        <v>44448</v>
      </c>
      <c r="Z161" s="345"/>
      <c r="AA161" s="309" t="s">
        <v>3913</v>
      </c>
      <c r="AB161" s="329" t="s">
        <v>4185</v>
      </c>
      <c r="AC161" s="341"/>
      <c r="AD161" s="341"/>
    </row>
    <row r="162" customFormat="false" ht="13.9" hidden="true" customHeight="false" outlineLevel="0" collapsed="false">
      <c r="B162" s="309" t="s">
        <v>4420</v>
      </c>
      <c r="C162" s="310" t="n">
        <v>27596001</v>
      </c>
      <c r="D162" s="309" t="s">
        <v>4421</v>
      </c>
      <c r="E162" s="309" t="s">
        <v>3993</v>
      </c>
      <c r="F162" s="309" t="s">
        <v>4422</v>
      </c>
      <c r="G162" s="309" t="s">
        <v>4040</v>
      </c>
      <c r="H162" s="309" t="s">
        <v>87</v>
      </c>
      <c r="I162" s="309" t="s">
        <v>243</v>
      </c>
      <c r="J162" s="309" t="s">
        <v>1107</v>
      </c>
      <c r="K162" s="309" t="s">
        <v>3998</v>
      </c>
      <c r="L162" s="309" t="s">
        <v>4062</v>
      </c>
      <c r="M162" s="309" t="s">
        <v>4063</v>
      </c>
      <c r="N162" s="309" t="s">
        <v>4064</v>
      </c>
      <c r="O162" s="309" t="n">
        <v>6403911300</v>
      </c>
      <c r="P162" s="310" t="n">
        <v>16</v>
      </c>
      <c r="Q162" s="334"/>
      <c r="R162" s="334"/>
      <c r="S162" s="338"/>
      <c r="T162" s="338"/>
      <c r="U162" s="309" t="s">
        <v>4386</v>
      </c>
      <c r="V162" s="335" t="n">
        <v>44457</v>
      </c>
      <c r="W162" s="316" t="n">
        <v>44464</v>
      </c>
      <c r="X162" s="337" t="n">
        <v>44515</v>
      </c>
      <c r="Y162" s="337" t="n">
        <v>44516</v>
      </c>
      <c r="Z162" s="339"/>
      <c r="AA162" s="309" t="s">
        <v>3913</v>
      </c>
      <c r="AB162" s="309" t="s">
        <v>2433</v>
      </c>
      <c r="AC162" s="334"/>
      <c r="AD162" s="334"/>
    </row>
    <row r="163" customFormat="false" ht="13.9" hidden="true" customHeight="false" outlineLevel="0" collapsed="false">
      <c r="B163" s="309" t="s">
        <v>4423</v>
      </c>
      <c r="C163" s="310" t="n">
        <v>27602355</v>
      </c>
      <c r="D163" s="309" t="s">
        <v>4421</v>
      </c>
      <c r="E163" s="309" t="s">
        <v>3993</v>
      </c>
      <c r="F163" s="309" t="s">
        <v>4424</v>
      </c>
      <c r="G163" s="309" t="s">
        <v>4425</v>
      </c>
      <c r="H163" s="309" t="s">
        <v>87</v>
      </c>
      <c r="I163" s="309" t="s">
        <v>4426</v>
      </c>
      <c r="J163" s="309" t="s">
        <v>1107</v>
      </c>
      <c r="K163" s="309" t="s">
        <v>3998</v>
      </c>
      <c r="L163" s="309" t="s">
        <v>4062</v>
      </c>
      <c r="M163" s="309" t="s">
        <v>4063</v>
      </c>
      <c r="N163" s="309" t="s">
        <v>4064</v>
      </c>
      <c r="O163" s="309" t="n">
        <v>6404199000</v>
      </c>
      <c r="P163" s="310" t="n">
        <v>16</v>
      </c>
      <c r="Q163" s="334"/>
      <c r="R163" s="334"/>
      <c r="S163" s="338"/>
      <c r="T163" s="338"/>
      <c r="U163" s="309" t="s">
        <v>4386</v>
      </c>
      <c r="V163" s="315" t="n">
        <v>44457</v>
      </c>
      <c r="W163" s="316" t="n">
        <v>44464</v>
      </c>
      <c r="X163" s="337" t="n">
        <v>44515</v>
      </c>
      <c r="Y163" s="337" t="n">
        <v>44516</v>
      </c>
      <c r="Z163" s="339"/>
      <c r="AA163" s="309" t="s">
        <v>3913</v>
      </c>
      <c r="AB163" s="309" t="s">
        <v>2433</v>
      </c>
      <c r="AC163" s="334"/>
      <c r="AD163" s="334"/>
    </row>
  </sheetData>
  <autoFilter ref="A1:AZ163">
    <filterColumn colId="20">
      <customFilters and="true">
        <customFilter operator="equal" val="1 поставка DRM FW21"/>
      </customFilters>
    </filterColumn>
  </autoFilter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tabColor rgb="FF7030A0"/>
    <pageSetUpPr fitToPage="false"/>
  </sheetPr>
  <dimension ref="A1:B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S2" activePane="bottomLeft" state="frozen"/>
      <selection pane="topLeft" activeCell="A1" activeCellId="0" sqref="A1"/>
      <selection pane="bottomLeft" activeCell="Y19" activeCellId="0" sqref="Y19"/>
    </sheetView>
  </sheetViews>
  <sheetFormatPr defaultColWidth="8.72265625" defaultRowHeight="14.45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11.14"/>
    <col collapsed="false" customWidth="true" hidden="false" outlineLevel="0" max="3" min="3" style="0" width="15.71"/>
    <col collapsed="false" customWidth="true" hidden="false" outlineLevel="0" max="4" min="4" style="0" width="15.29"/>
    <col collapsed="false" customWidth="true" hidden="false" outlineLevel="0" max="5" min="5" style="0" width="24"/>
    <col collapsed="false" customWidth="true" hidden="false" outlineLevel="0" max="6" min="6" style="0" width="16.29"/>
    <col collapsed="false" customWidth="true" hidden="false" outlineLevel="0" max="7" min="7" style="0" width="18.71"/>
    <col collapsed="false" customWidth="true" hidden="false" outlineLevel="0" max="8" min="8" style="0" width="8.29"/>
    <col collapsed="false" customWidth="true" hidden="false" outlineLevel="0" max="9" min="9" style="0" width="40.15"/>
    <col collapsed="false" customWidth="true" hidden="false" outlineLevel="0" max="10" min="10" style="0" width="18"/>
    <col collapsed="false" customWidth="true" hidden="false" outlineLevel="0" max="11" min="11" style="0" width="14.86"/>
    <col collapsed="false" customWidth="true" hidden="false" outlineLevel="0" max="12" min="12" style="0" width="12.14"/>
    <col collapsed="false" customWidth="true" hidden="false" outlineLevel="0" max="13" min="13" style="0" width="28.99"/>
    <col collapsed="false" customWidth="true" hidden="false" outlineLevel="0" max="14" min="14" style="0" width="15.86"/>
    <col collapsed="false" customWidth="true" hidden="false" outlineLevel="0" max="15" min="15" style="0" width="11.14"/>
    <col collapsed="false" customWidth="true" hidden="false" outlineLevel="0" max="16" min="16" style="346" width="8.86"/>
    <col collapsed="false" customWidth="true" hidden="false" outlineLevel="0" max="17" min="17" style="0" width="11.86"/>
    <col collapsed="false" customWidth="true" hidden="false" outlineLevel="0" max="18" min="18" style="0" width="10.99"/>
    <col collapsed="false" customWidth="true" hidden="false" outlineLevel="0" max="19" min="19" style="0" width="10.85"/>
    <col collapsed="false" customWidth="true" hidden="false" outlineLevel="0" max="20" min="20" style="0" width="8.14"/>
    <col collapsed="false" customWidth="true" hidden="false" outlineLevel="0" max="21" min="21" style="0" width="19.57"/>
    <col collapsed="false" customWidth="true" hidden="false" outlineLevel="0" max="22" min="22" style="0" width="14.7"/>
    <col collapsed="false" customWidth="true" hidden="false" outlineLevel="0" max="23" min="23" style="0" width="14.57"/>
    <col collapsed="false" customWidth="true" hidden="false" outlineLevel="0" max="24" min="24" style="0" width="13.7"/>
    <col collapsed="false" customWidth="true" hidden="false" outlineLevel="0" max="26" min="25" style="0" width="15"/>
    <col collapsed="false" customWidth="true" hidden="false" outlineLevel="0" max="27" min="27" style="0" width="14.7"/>
    <col collapsed="false" customWidth="true" hidden="false" outlineLevel="0" max="28" min="28" style="0" width="13.7"/>
    <col collapsed="false" customWidth="true" hidden="false" outlineLevel="0" max="30" min="30" style="0" width="25.29"/>
  </cols>
  <sheetData>
    <row r="1" customFormat="false" ht="14.45" hidden="false" customHeight="false" outlineLevel="0" collapsed="false">
      <c r="A1" s="347"/>
      <c r="B1" s="303"/>
      <c r="C1" s="347"/>
      <c r="D1" s="347"/>
      <c r="E1" s="347"/>
      <c r="F1" s="347"/>
      <c r="G1" s="347"/>
      <c r="H1" s="303"/>
      <c r="I1" s="347"/>
      <c r="J1" s="347"/>
      <c r="K1" s="347"/>
      <c r="L1" s="303"/>
      <c r="M1" s="347"/>
      <c r="N1" s="347"/>
      <c r="P1" s="348"/>
      <c r="Q1" s="303"/>
      <c r="R1" s="303"/>
      <c r="S1" s="347"/>
      <c r="T1" s="347"/>
      <c r="U1" s="303"/>
      <c r="V1" s="347"/>
      <c r="W1" s="303"/>
      <c r="X1" s="303"/>
      <c r="Y1" s="303"/>
      <c r="Z1" s="303"/>
      <c r="AA1" s="303"/>
      <c r="AB1" s="303"/>
      <c r="AC1" s="349"/>
      <c r="AD1" s="349"/>
      <c r="AE1" s="349"/>
      <c r="AF1" s="349"/>
      <c r="AG1" s="350"/>
      <c r="AH1" s="350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</row>
    <row r="2" customFormat="false" ht="55.15" hidden="false" customHeight="false" outlineLevel="0" collapsed="false">
      <c r="A2" s="351" t="s">
        <v>45</v>
      </c>
      <c r="B2" s="351" t="s">
        <v>4427</v>
      </c>
      <c r="C2" s="351" t="s">
        <v>4428</v>
      </c>
      <c r="D2" s="351" t="s">
        <v>4429</v>
      </c>
      <c r="E2" s="351" t="s">
        <v>3881</v>
      </c>
      <c r="F2" s="351" t="s">
        <v>3882</v>
      </c>
      <c r="G2" s="351" t="s">
        <v>3883</v>
      </c>
      <c r="H2" s="351" t="s">
        <v>3884</v>
      </c>
      <c r="I2" s="351" t="s">
        <v>3885</v>
      </c>
      <c r="J2" s="351" t="s">
        <v>3886</v>
      </c>
      <c r="K2" s="351" t="s">
        <v>3887</v>
      </c>
      <c r="L2" s="351" t="s">
        <v>3888</v>
      </c>
      <c r="M2" s="351" t="s">
        <v>3889</v>
      </c>
      <c r="N2" s="351" t="s">
        <v>2587</v>
      </c>
      <c r="O2" s="351" t="s">
        <v>3890</v>
      </c>
      <c r="P2" s="352" t="s">
        <v>3891</v>
      </c>
      <c r="Q2" s="351" t="s">
        <v>4430</v>
      </c>
      <c r="R2" s="353" t="s">
        <v>4431</v>
      </c>
      <c r="S2" s="353" t="s">
        <v>4432</v>
      </c>
      <c r="T2" s="354" t="s">
        <v>2408</v>
      </c>
      <c r="U2" s="351" t="s">
        <v>3896</v>
      </c>
      <c r="V2" s="351" t="s">
        <v>3897</v>
      </c>
      <c r="W2" s="355" t="s">
        <v>39</v>
      </c>
      <c r="X2" s="355" t="s">
        <v>2396</v>
      </c>
      <c r="Y2" s="351" t="s">
        <v>41</v>
      </c>
      <c r="Z2" s="351" t="s">
        <v>42</v>
      </c>
      <c r="AA2" s="351" t="s">
        <v>3898</v>
      </c>
      <c r="AB2" s="351" t="s">
        <v>3899</v>
      </c>
      <c r="AC2" s="351"/>
      <c r="AD2" s="351" t="s">
        <v>4433</v>
      </c>
      <c r="AE2" s="351"/>
      <c r="AF2" s="351"/>
      <c r="AG2" s="351"/>
      <c r="AH2" s="351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</row>
    <row r="3" customFormat="false" ht="50.65" hidden="true" customHeight="true" outlineLevel="0" collapsed="false">
      <c r="A3" s="309"/>
      <c r="B3" s="309" t="n">
        <v>4700513270</v>
      </c>
      <c r="C3" s="309" t="s">
        <v>4434</v>
      </c>
      <c r="D3" s="311" t="s">
        <v>4435</v>
      </c>
      <c r="E3" s="309" t="s">
        <v>86</v>
      </c>
      <c r="F3" s="309" t="s">
        <v>4436</v>
      </c>
      <c r="G3" s="309" t="s">
        <v>4437</v>
      </c>
      <c r="H3" s="311" t="s">
        <v>975</v>
      </c>
      <c r="I3" s="309" t="s">
        <v>4438</v>
      </c>
      <c r="J3" s="309" t="s">
        <v>4439</v>
      </c>
      <c r="K3" s="309" t="s">
        <v>4439</v>
      </c>
      <c r="L3" s="311" t="n">
        <v>61589</v>
      </c>
      <c r="M3" s="309" t="s">
        <v>4440</v>
      </c>
      <c r="N3" s="309" t="s">
        <v>3815</v>
      </c>
      <c r="O3" s="309" t="n">
        <v>6403999600</v>
      </c>
      <c r="P3" s="312" t="n">
        <v>300</v>
      </c>
      <c r="Q3" s="313" t="n">
        <v>34.5</v>
      </c>
      <c r="R3" s="313" t="n">
        <v>10350</v>
      </c>
      <c r="S3" s="313" t="n">
        <v>544.5</v>
      </c>
      <c r="T3" s="309" t="n">
        <v>2178.9</v>
      </c>
      <c r="U3" s="317" t="s">
        <v>4441</v>
      </c>
      <c r="V3" s="317" t="n">
        <v>44337</v>
      </c>
      <c r="W3" s="357" t="n">
        <v>44352</v>
      </c>
      <c r="X3" s="337" t="n">
        <v>44414</v>
      </c>
      <c r="Y3" s="317" t="n">
        <v>44397</v>
      </c>
      <c r="Z3" s="317" t="n">
        <v>44434</v>
      </c>
      <c r="AA3" s="309" t="s">
        <v>4442</v>
      </c>
      <c r="AB3" s="309" t="s">
        <v>2540</v>
      </c>
      <c r="AC3" s="309"/>
      <c r="AD3" s="311" t="s">
        <v>4443</v>
      </c>
      <c r="AE3" s="309"/>
      <c r="AF3" s="309"/>
      <c r="AG3" s="309"/>
      <c r="AH3" s="30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</row>
    <row r="4" customFormat="false" ht="52.15" hidden="true" customHeight="true" outlineLevel="0" collapsed="false">
      <c r="A4" s="309"/>
      <c r="B4" s="309" t="n">
        <v>4700513270</v>
      </c>
      <c r="C4" s="309" t="s">
        <v>4444</v>
      </c>
      <c r="D4" s="311" t="s">
        <v>4445</v>
      </c>
      <c r="E4" s="309" t="s">
        <v>86</v>
      </c>
      <c r="F4" s="309" t="s">
        <v>4436</v>
      </c>
      <c r="G4" s="309" t="s">
        <v>4446</v>
      </c>
      <c r="H4" s="311" t="s">
        <v>975</v>
      </c>
      <c r="I4" s="309" t="s">
        <v>4447</v>
      </c>
      <c r="J4" s="309" t="s">
        <v>4439</v>
      </c>
      <c r="K4" s="309" t="s">
        <v>4439</v>
      </c>
      <c r="L4" s="311" t="n">
        <v>61589</v>
      </c>
      <c r="M4" s="309" t="s">
        <v>4440</v>
      </c>
      <c r="N4" s="309" t="s">
        <v>3815</v>
      </c>
      <c r="O4" s="309" t="n">
        <v>6403999600</v>
      </c>
      <c r="P4" s="312" t="n">
        <v>504</v>
      </c>
      <c r="Q4" s="313" t="n">
        <v>34.5</v>
      </c>
      <c r="R4" s="313" t="n">
        <v>17388</v>
      </c>
      <c r="S4" s="313" t="n">
        <v>914.76</v>
      </c>
      <c r="T4" s="309" t="n">
        <v>3660.55</v>
      </c>
      <c r="U4" s="317" t="s">
        <v>4441</v>
      </c>
      <c r="V4" s="317" t="n">
        <v>44337</v>
      </c>
      <c r="W4" s="357" t="n">
        <v>44352</v>
      </c>
      <c r="X4" s="337" t="n">
        <v>44414</v>
      </c>
      <c r="Y4" s="317" t="n">
        <v>44397</v>
      </c>
      <c r="Z4" s="317" t="n">
        <v>44434</v>
      </c>
      <c r="AA4" s="309" t="s">
        <v>4442</v>
      </c>
      <c r="AB4" s="309" t="s">
        <v>2540</v>
      </c>
      <c r="AC4" s="309"/>
      <c r="AD4" s="311" t="s">
        <v>4443</v>
      </c>
      <c r="AE4" s="309"/>
      <c r="AF4" s="309"/>
      <c r="AG4" s="309"/>
      <c r="AH4" s="30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</row>
    <row r="5" customFormat="false" ht="53.65" hidden="true" customHeight="true" outlineLevel="0" collapsed="false">
      <c r="A5" s="309"/>
      <c r="B5" s="309" t="n">
        <v>4700513270</v>
      </c>
      <c r="C5" s="309" t="s">
        <v>4448</v>
      </c>
      <c r="D5" s="311" t="s">
        <v>4449</v>
      </c>
      <c r="E5" s="309" t="s">
        <v>86</v>
      </c>
      <c r="F5" s="309" t="s">
        <v>4436</v>
      </c>
      <c r="G5" s="309" t="s">
        <v>4450</v>
      </c>
      <c r="H5" s="311" t="s">
        <v>975</v>
      </c>
      <c r="I5" s="309" t="s">
        <v>4447</v>
      </c>
      <c r="J5" s="309" t="s">
        <v>4439</v>
      </c>
      <c r="K5" s="309" t="s">
        <v>4439</v>
      </c>
      <c r="L5" s="311" t="n">
        <v>61589</v>
      </c>
      <c r="M5" s="309" t="s">
        <v>4440</v>
      </c>
      <c r="N5" s="309" t="s">
        <v>3815</v>
      </c>
      <c r="O5" s="309" t="n">
        <v>6403999600</v>
      </c>
      <c r="P5" s="312" t="n">
        <v>396</v>
      </c>
      <c r="Q5" s="313" t="n">
        <v>34.5</v>
      </c>
      <c r="R5" s="313" t="n">
        <v>13662</v>
      </c>
      <c r="S5" s="313" t="n">
        <v>718.74</v>
      </c>
      <c r="T5" s="309" t="n">
        <v>2876.15</v>
      </c>
      <c r="U5" s="317" t="s">
        <v>4441</v>
      </c>
      <c r="V5" s="317" t="n">
        <v>44337</v>
      </c>
      <c r="W5" s="357" t="n">
        <v>44352</v>
      </c>
      <c r="X5" s="337" t="n">
        <v>44414</v>
      </c>
      <c r="Y5" s="317" t="n">
        <v>44397</v>
      </c>
      <c r="Z5" s="317" t="n">
        <v>44434</v>
      </c>
      <c r="AA5" s="309" t="s">
        <v>4442</v>
      </c>
      <c r="AB5" s="309" t="s">
        <v>2540</v>
      </c>
      <c r="AC5" s="309"/>
      <c r="AD5" s="311" t="s">
        <v>4443</v>
      </c>
      <c r="AE5" s="309"/>
      <c r="AF5" s="309"/>
      <c r="AG5" s="309"/>
      <c r="AH5" s="30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</row>
    <row r="6" customFormat="false" ht="49.9" hidden="true" customHeight="true" outlineLevel="0" collapsed="false">
      <c r="A6" s="309"/>
      <c r="B6" s="309" t="n">
        <v>4700513270</v>
      </c>
      <c r="C6" s="309" t="s">
        <v>4451</v>
      </c>
      <c r="D6" s="311" t="s">
        <v>4452</v>
      </c>
      <c r="E6" s="309" t="s">
        <v>86</v>
      </c>
      <c r="F6" s="309" t="s">
        <v>4453</v>
      </c>
      <c r="G6" s="309" t="s">
        <v>4454</v>
      </c>
      <c r="H6" s="311" t="s">
        <v>975</v>
      </c>
      <c r="I6" s="309" t="s">
        <v>4455</v>
      </c>
      <c r="J6" s="309" t="s">
        <v>4439</v>
      </c>
      <c r="K6" s="309" t="s">
        <v>4439</v>
      </c>
      <c r="L6" s="311" t="n">
        <v>61589</v>
      </c>
      <c r="M6" s="309" t="s">
        <v>4440</v>
      </c>
      <c r="N6" s="309" t="s">
        <v>3815</v>
      </c>
      <c r="O6" s="309" t="n">
        <v>6403999600</v>
      </c>
      <c r="P6" s="312" t="n">
        <v>264</v>
      </c>
      <c r="Q6" s="313" t="n">
        <v>35.25</v>
      </c>
      <c r="R6" s="313" t="n">
        <v>9306</v>
      </c>
      <c r="S6" s="313" t="n">
        <v>479.16</v>
      </c>
      <c r="T6" s="309" t="n">
        <v>1957.03</v>
      </c>
      <c r="U6" s="317" t="s">
        <v>4456</v>
      </c>
      <c r="V6" s="317" t="n">
        <v>44337</v>
      </c>
      <c r="W6" s="357" t="n">
        <v>44363</v>
      </c>
      <c r="X6" s="337" t="n">
        <v>44411</v>
      </c>
      <c r="Y6" s="317" t="n">
        <v>44397</v>
      </c>
      <c r="Z6" s="317" t="n">
        <v>44436</v>
      </c>
      <c r="AA6" s="309" t="s">
        <v>4442</v>
      </c>
      <c r="AB6" s="309" t="s">
        <v>2540</v>
      </c>
      <c r="AC6" s="309"/>
      <c r="AD6" s="309"/>
      <c r="AE6" s="309"/>
      <c r="AF6" s="309"/>
      <c r="AG6" s="309"/>
      <c r="AH6" s="30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</row>
    <row r="7" customFormat="false" ht="48.4" hidden="true" customHeight="true" outlineLevel="0" collapsed="false">
      <c r="A7" s="309"/>
      <c r="B7" s="309" t="n">
        <v>4700513270</v>
      </c>
      <c r="C7" s="309" t="s">
        <v>4457</v>
      </c>
      <c r="D7" s="311" t="s">
        <v>4458</v>
      </c>
      <c r="E7" s="309" t="s">
        <v>86</v>
      </c>
      <c r="F7" s="309" t="s">
        <v>4459</v>
      </c>
      <c r="G7" s="309" t="s">
        <v>4460</v>
      </c>
      <c r="H7" s="311" t="s">
        <v>975</v>
      </c>
      <c r="I7" s="309" t="s">
        <v>4461</v>
      </c>
      <c r="J7" s="309" t="s">
        <v>4439</v>
      </c>
      <c r="K7" s="309" t="s">
        <v>4439</v>
      </c>
      <c r="L7" s="311" t="n">
        <v>61589</v>
      </c>
      <c r="M7" s="309" t="s">
        <v>4440</v>
      </c>
      <c r="N7" s="309" t="s">
        <v>3815</v>
      </c>
      <c r="O7" s="309" t="n">
        <v>6403999600</v>
      </c>
      <c r="P7" s="312" t="n">
        <v>240</v>
      </c>
      <c r="Q7" s="313" t="n">
        <v>25.75</v>
      </c>
      <c r="R7" s="313" t="n">
        <v>6180</v>
      </c>
      <c r="S7" s="313" t="n">
        <v>435.6</v>
      </c>
      <c r="T7" s="309" t="n">
        <v>1323.12</v>
      </c>
      <c r="U7" s="317" t="s">
        <v>4441</v>
      </c>
      <c r="V7" s="317" t="n">
        <v>44337</v>
      </c>
      <c r="W7" s="357" t="n">
        <v>44352</v>
      </c>
      <c r="X7" s="337" t="n">
        <v>44414</v>
      </c>
      <c r="Y7" s="317" t="n">
        <v>44397</v>
      </c>
      <c r="Z7" s="317" t="n">
        <v>44434</v>
      </c>
      <c r="AA7" s="309" t="s">
        <v>4442</v>
      </c>
      <c r="AB7" s="309" t="s">
        <v>2540</v>
      </c>
      <c r="AC7" s="309"/>
      <c r="AD7" s="311" t="s">
        <v>4443</v>
      </c>
      <c r="AE7" s="309"/>
      <c r="AF7" s="309"/>
      <c r="AG7" s="309"/>
      <c r="AH7" s="30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</row>
    <row r="8" customFormat="false" ht="46.5" hidden="true" customHeight="true" outlineLevel="0" collapsed="false">
      <c r="A8" s="309"/>
      <c r="B8" s="309" t="n">
        <v>4700513270</v>
      </c>
      <c r="C8" s="309" t="s">
        <v>4462</v>
      </c>
      <c r="D8" s="311" t="s">
        <v>4463</v>
      </c>
      <c r="E8" s="309" t="s">
        <v>86</v>
      </c>
      <c r="F8" s="309" t="s">
        <v>4459</v>
      </c>
      <c r="G8" s="309" t="s">
        <v>4464</v>
      </c>
      <c r="H8" s="311" t="s">
        <v>975</v>
      </c>
      <c r="I8" s="309" t="s">
        <v>4461</v>
      </c>
      <c r="J8" s="309" t="s">
        <v>4439</v>
      </c>
      <c r="K8" s="309" t="s">
        <v>4439</v>
      </c>
      <c r="L8" s="311" t="n">
        <v>61589</v>
      </c>
      <c r="M8" s="309" t="s">
        <v>4440</v>
      </c>
      <c r="N8" s="309" t="s">
        <v>3815</v>
      </c>
      <c r="O8" s="309" t="n">
        <v>6403999600</v>
      </c>
      <c r="P8" s="312" t="n">
        <v>240</v>
      </c>
      <c r="Q8" s="313" t="n">
        <v>25.75</v>
      </c>
      <c r="R8" s="313" t="n">
        <v>6180</v>
      </c>
      <c r="S8" s="313" t="n">
        <v>435.6</v>
      </c>
      <c r="T8" s="309" t="n">
        <v>1323.12</v>
      </c>
      <c r="U8" s="317" t="s">
        <v>4441</v>
      </c>
      <c r="V8" s="317" t="n">
        <v>44337</v>
      </c>
      <c r="W8" s="357" t="n">
        <v>44352</v>
      </c>
      <c r="X8" s="337" t="n">
        <v>44414</v>
      </c>
      <c r="Y8" s="317" t="n">
        <v>44397</v>
      </c>
      <c r="Z8" s="317" t="n">
        <v>44434</v>
      </c>
      <c r="AA8" s="309" t="s">
        <v>4442</v>
      </c>
      <c r="AB8" s="309" t="s">
        <v>2540</v>
      </c>
      <c r="AC8" s="309"/>
      <c r="AD8" s="311" t="s">
        <v>4443</v>
      </c>
      <c r="AE8" s="309"/>
      <c r="AF8" s="309"/>
      <c r="AG8" s="309"/>
      <c r="AH8" s="30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</row>
    <row r="9" customFormat="false" ht="48.4" hidden="true" customHeight="true" outlineLevel="0" collapsed="false">
      <c r="A9" s="309"/>
      <c r="B9" s="309" t="n">
        <v>4700513271</v>
      </c>
      <c r="C9" s="309" t="s">
        <v>4465</v>
      </c>
      <c r="D9" s="311" t="s">
        <v>4466</v>
      </c>
      <c r="E9" s="309" t="s">
        <v>86</v>
      </c>
      <c r="F9" s="309" t="s">
        <v>4459</v>
      </c>
      <c r="G9" s="309" t="s">
        <v>4467</v>
      </c>
      <c r="H9" s="311" t="s">
        <v>201</v>
      </c>
      <c r="I9" s="309" t="s">
        <v>4468</v>
      </c>
      <c r="J9" s="309" t="s">
        <v>4439</v>
      </c>
      <c r="K9" s="309" t="s">
        <v>4439</v>
      </c>
      <c r="L9" s="311" t="e">
        <f aca="false">#N/A</f>
        <v>#N/A</v>
      </c>
      <c r="M9" s="309" t="s">
        <v>4469</v>
      </c>
      <c r="N9" s="309" t="s">
        <v>3815</v>
      </c>
      <c r="O9" s="309" t="n">
        <v>6403999800</v>
      </c>
      <c r="P9" s="312" t="n">
        <v>252</v>
      </c>
      <c r="Q9" s="313" t="n">
        <v>25.75</v>
      </c>
      <c r="R9" s="313" t="n">
        <v>6489</v>
      </c>
      <c r="S9" s="313" t="n">
        <v>457.38</v>
      </c>
      <c r="T9" s="309" t="n">
        <v>1389.28</v>
      </c>
      <c r="U9" s="317" t="s">
        <v>4441</v>
      </c>
      <c r="V9" s="317" t="n">
        <v>44330</v>
      </c>
      <c r="W9" s="357" t="n">
        <v>44352</v>
      </c>
      <c r="X9" s="337" t="n">
        <v>44414</v>
      </c>
      <c r="Y9" s="317" t="n">
        <v>44397</v>
      </c>
      <c r="Z9" s="317" t="n">
        <v>44434</v>
      </c>
      <c r="AA9" s="309" t="s">
        <v>4442</v>
      </c>
      <c r="AB9" s="309" t="s">
        <v>2540</v>
      </c>
      <c r="AC9" s="309"/>
      <c r="AD9" s="309"/>
      <c r="AE9" s="309"/>
      <c r="AF9" s="309"/>
      <c r="AG9" s="309"/>
      <c r="AH9" s="30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</row>
    <row r="10" customFormat="false" ht="50.85" hidden="true" customHeight="true" outlineLevel="0" collapsed="false">
      <c r="A10" s="309"/>
      <c r="B10" s="309" t="n">
        <v>4700513271</v>
      </c>
      <c r="C10" s="309" t="s">
        <v>4470</v>
      </c>
      <c r="D10" s="311" t="s">
        <v>4471</v>
      </c>
      <c r="E10" s="309" t="s">
        <v>86</v>
      </c>
      <c r="F10" s="309" t="s">
        <v>4459</v>
      </c>
      <c r="G10" s="309" t="s">
        <v>4472</v>
      </c>
      <c r="H10" s="311" t="s">
        <v>201</v>
      </c>
      <c r="I10" s="309" t="s">
        <v>4468</v>
      </c>
      <c r="J10" s="309" t="s">
        <v>4439</v>
      </c>
      <c r="K10" s="309" t="s">
        <v>4439</v>
      </c>
      <c r="L10" s="311" t="e">
        <f aca="false">#N/A</f>
        <v>#N/A</v>
      </c>
      <c r="M10" s="309" t="s">
        <v>4469</v>
      </c>
      <c r="N10" s="309" t="s">
        <v>3815</v>
      </c>
      <c r="O10" s="309" t="n">
        <v>6403999800</v>
      </c>
      <c r="P10" s="312" t="n">
        <v>240</v>
      </c>
      <c r="Q10" s="313" t="n">
        <v>25.75</v>
      </c>
      <c r="R10" s="313" t="n">
        <v>6180</v>
      </c>
      <c r="S10" s="313" t="n">
        <v>435.6</v>
      </c>
      <c r="T10" s="309" t="n">
        <v>1323.12</v>
      </c>
      <c r="U10" s="317" t="s">
        <v>4441</v>
      </c>
      <c r="V10" s="317" t="n">
        <v>44330</v>
      </c>
      <c r="W10" s="357" t="n">
        <v>44352</v>
      </c>
      <c r="X10" s="337" t="n">
        <v>44414</v>
      </c>
      <c r="Y10" s="317" t="n">
        <v>44397</v>
      </c>
      <c r="Z10" s="317" t="n">
        <v>44434</v>
      </c>
      <c r="AA10" s="309" t="s">
        <v>4442</v>
      </c>
      <c r="AB10" s="309" t="s">
        <v>2540</v>
      </c>
      <c r="AC10" s="309"/>
      <c r="AD10" s="309"/>
      <c r="AE10" s="309"/>
      <c r="AF10" s="309"/>
      <c r="AG10" s="309"/>
      <c r="AH10" s="30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</row>
    <row r="11" customFormat="false" ht="49.35" hidden="false" customHeight="true" outlineLevel="0" collapsed="false">
      <c r="A11" s="309"/>
      <c r="B11" s="309" t="n">
        <v>4700517683</v>
      </c>
      <c r="C11" s="309" t="s">
        <v>4473</v>
      </c>
      <c r="D11" s="311" t="s">
        <v>4474</v>
      </c>
      <c r="E11" s="309" t="s">
        <v>86</v>
      </c>
      <c r="F11" s="309" t="s">
        <v>4475</v>
      </c>
      <c r="G11" s="309" t="s">
        <v>4476</v>
      </c>
      <c r="H11" s="311" t="s">
        <v>975</v>
      </c>
      <c r="I11" s="309" t="s">
        <v>4477</v>
      </c>
      <c r="J11" s="309" t="s">
        <v>118</v>
      </c>
      <c r="K11" s="309" t="s">
        <v>89</v>
      </c>
      <c r="L11" s="311" t="n">
        <v>61589</v>
      </c>
      <c r="M11" s="309" t="s">
        <v>4440</v>
      </c>
      <c r="N11" s="309" t="s">
        <v>90</v>
      </c>
      <c r="O11" s="309" t="n">
        <v>6403999600</v>
      </c>
      <c r="P11" s="312" t="n">
        <v>372</v>
      </c>
      <c r="Q11" s="313" t="n">
        <v>27</v>
      </c>
      <c r="R11" s="313" t="n">
        <v>10044</v>
      </c>
      <c r="S11" s="313" t="n">
        <v>675.18</v>
      </c>
      <c r="T11" s="309" t="n">
        <v>2143.84</v>
      </c>
      <c r="U11" s="317" t="s">
        <v>4478</v>
      </c>
      <c r="V11" s="317" t="n">
        <v>44407</v>
      </c>
      <c r="W11" s="337" t="n">
        <v>44432</v>
      </c>
      <c r="X11" s="337" t="n">
        <v>44464</v>
      </c>
      <c r="Y11" s="317" t="n">
        <v>44465</v>
      </c>
      <c r="Z11" s="317" t="n">
        <v>44494</v>
      </c>
      <c r="AA11" s="309" t="s">
        <v>4442</v>
      </c>
      <c r="AB11" s="309" t="s">
        <v>2540</v>
      </c>
      <c r="AC11" s="309"/>
      <c r="AD11" s="309"/>
      <c r="AE11" s="309"/>
      <c r="AF11" s="309"/>
      <c r="AG11" s="309"/>
      <c r="AH11" s="30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</row>
    <row r="12" customFormat="false" ht="47.1" hidden="false" customHeight="true" outlineLevel="0" collapsed="false">
      <c r="A12" s="309"/>
      <c r="B12" s="309" t="n">
        <v>4700517683</v>
      </c>
      <c r="C12" s="309" t="s">
        <v>4479</v>
      </c>
      <c r="D12" s="311" t="s">
        <v>4480</v>
      </c>
      <c r="E12" s="309" t="s">
        <v>86</v>
      </c>
      <c r="F12" s="309" t="s">
        <v>4475</v>
      </c>
      <c r="G12" s="309" t="s">
        <v>4481</v>
      </c>
      <c r="H12" s="311" t="s">
        <v>975</v>
      </c>
      <c r="I12" s="309" t="s">
        <v>4477</v>
      </c>
      <c r="J12" s="309" t="s">
        <v>118</v>
      </c>
      <c r="K12" s="309" t="s">
        <v>89</v>
      </c>
      <c r="L12" s="311" t="n">
        <v>61589</v>
      </c>
      <c r="M12" s="309" t="s">
        <v>4440</v>
      </c>
      <c r="N12" s="309" t="s">
        <v>90</v>
      </c>
      <c r="O12" s="309" t="n">
        <v>6403999600</v>
      </c>
      <c r="P12" s="312" t="n">
        <v>240</v>
      </c>
      <c r="Q12" s="313" t="n">
        <v>27</v>
      </c>
      <c r="R12" s="313" t="n">
        <v>6480</v>
      </c>
      <c r="S12" s="313" t="n">
        <v>435.6</v>
      </c>
      <c r="T12" s="309" t="n">
        <v>1383.12</v>
      </c>
      <c r="U12" s="317" t="s">
        <v>4478</v>
      </c>
      <c r="V12" s="317" t="n">
        <v>44407</v>
      </c>
      <c r="W12" s="337" t="n">
        <v>44432</v>
      </c>
      <c r="X12" s="337" t="n">
        <v>44464</v>
      </c>
      <c r="Y12" s="317" t="n">
        <v>44465</v>
      </c>
      <c r="Z12" s="317" t="n">
        <v>44494</v>
      </c>
      <c r="AA12" s="309" t="s">
        <v>4442</v>
      </c>
      <c r="AB12" s="309" t="s">
        <v>2540</v>
      </c>
      <c r="AC12" s="309"/>
      <c r="AD12" s="309"/>
      <c r="AE12" s="309"/>
      <c r="AF12" s="309"/>
      <c r="AG12" s="309"/>
      <c r="AH12" s="320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</row>
    <row r="13" customFormat="false" ht="47.65" hidden="false" customHeight="true" outlineLevel="0" collapsed="false">
      <c r="A13" s="309"/>
      <c r="B13" s="309" t="n">
        <v>4700517683</v>
      </c>
      <c r="C13" s="309" t="s">
        <v>4482</v>
      </c>
      <c r="D13" s="311" t="s">
        <v>4483</v>
      </c>
      <c r="E13" s="309" t="s">
        <v>86</v>
      </c>
      <c r="F13" s="309" t="s">
        <v>4475</v>
      </c>
      <c r="G13" s="309" t="s">
        <v>4484</v>
      </c>
      <c r="H13" s="311" t="s">
        <v>975</v>
      </c>
      <c r="I13" s="309" t="s">
        <v>4477</v>
      </c>
      <c r="J13" s="309" t="s">
        <v>118</v>
      </c>
      <c r="K13" s="309" t="s">
        <v>89</v>
      </c>
      <c r="L13" s="311" t="n">
        <v>61589</v>
      </c>
      <c r="M13" s="309" t="s">
        <v>4440</v>
      </c>
      <c r="N13" s="309" t="s">
        <v>90</v>
      </c>
      <c r="O13" s="309" t="n">
        <v>6403999600</v>
      </c>
      <c r="P13" s="312" t="n">
        <v>240</v>
      </c>
      <c r="Q13" s="313" t="n">
        <v>27</v>
      </c>
      <c r="R13" s="313" t="n">
        <v>6480</v>
      </c>
      <c r="S13" s="313" t="n">
        <v>435.6</v>
      </c>
      <c r="T13" s="309" t="n">
        <v>1383.12</v>
      </c>
      <c r="U13" s="317" t="s">
        <v>4478</v>
      </c>
      <c r="V13" s="317" t="n">
        <v>44407</v>
      </c>
      <c r="W13" s="337" t="n">
        <v>44432</v>
      </c>
      <c r="X13" s="337" t="n">
        <v>44464</v>
      </c>
      <c r="Y13" s="317" t="n">
        <v>44465</v>
      </c>
      <c r="Z13" s="317" t="n">
        <v>44494</v>
      </c>
      <c r="AA13" s="309" t="s">
        <v>4442</v>
      </c>
      <c r="AB13" s="309" t="s">
        <v>2540</v>
      </c>
      <c r="AC13" s="309"/>
      <c r="AD13" s="309"/>
      <c r="AE13" s="309"/>
      <c r="AF13" s="309"/>
      <c r="AG13" s="309"/>
      <c r="AH13" s="320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</row>
    <row r="14" customFormat="false" ht="50.1" hidden="false" customHeight="true" outlineLevel="0" collapsed="false">
      <c r="A14" s="309"/>
      <c r="B14" s="309" t="n">
        <v>4700517683</v>
      </c>
      <c r="C14" s="309" t="s">
        <v>4485</v>
      </c>
      <c r="D14" s="311" t="s">
        <v>4486</v>
      </c>
      <c r="E14" s="309" t="s">
        <v>86</v>
      </c>
      <c r="F14" s="309" t="s">
        <v>4487</v>
      </c>
      <c r="G14" s="309" t="s">
        <v>4488</v>
      </c>
      <c r="H14" s="311" t="s">
        <v>975</v>
      </c>
      <c r="I14" s="309" t="s">
        <v>4477</v>
      </c>
      <c r="J14" s="309" t="s">
        <v>118</v>
      </c>
      <c r="K14" s="309" t="s">
        <v>89</v>
      </c>
      <c r="L14" s="311" t="n">
        <v>61589</v>
      </c>
      <c r="M14" s="309" t="s">
        <v>4440</v>
      </c>
      <c r="N14" s="309" t="s">
        <v>90</v>
      </c>
      <c r="O14" s="309" t="n">
        <v>6403999600</v>
      </c>
      <c r="P14" s="312" t="n">
        <v>264</v>
      </c>
      <c r="Q14" s="313" t="n">
        <v>23.5</v>
      </c>
      <c r="R14" s="313" t="n">
        <v>6204</v>
      </c>
      <c r="S14" s="313" t="n">
        <v>479.16</v>
      </c>
      <c r="T14" s="309" t="n">
        <v>1336.63</v>
      </c>
      <c r="U14" s="317" t="s">
        <v>4478</v>
      </c>
      <c r="V14" s="317" t="n">
        <v>44407</v>
      </c>
      <c r="W14" s="337" t="n">
        <v>44432</v>
      </c>
      <c r="X14" s="337" t="n">
        <v>44464</v>
      </c>
      <c r="Y14" s="317" t="n">
        <v>44465</v>
      </c>
      <c r="Z14" s="317" t="n">
        <v>44494</v>
      </c>
      <c r="AA14" s="309" t="s">
        <v>4442</v>
      </c>
      <c r="AB14" s="309" t="s">
        <v>2540</v>
      </c>
      <c r="AC14" s="309"/>
      <c r="AD14" s="309"/>
      <c r="AE14" s="309"/>
      <c r="AF14" s="309"/>
      <c r="AG14" s="309"/>
      <c r="AH14" s="320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</row>
    <row r="15" customFormat="false" ht="48.4" hidden="false" customHeight="true" outlineLevel="0" collapsed="false">
      <c r="A15" s="309"/>
      <c r="B15" s="309" t="n">
        <v>4700517683</v>
      </c>
      <c r="C15" s="309" t="s">
        <v>4489</v>
      </c>
      <c r="D15" s="311" t="s">
        <v>4490</v>
      </c>
      <c r="E15" s="309" t="s">
        <v>86</v>
      </c>
      <c r="F15" s="309" t="s">
        <v>4487</v>
      </c>
      <c r="G15" s="309" t="s">
        <v>4491</v>
      </c>
      <c r="H15" s="311" t="s">
        <v>975</v>
      </c>
      <c r="I15" s="309" t="s">
        <v>4477</v>
      </c>
      <c r="J15" s="309" t="s">
        <v>118</v>
      </c>
      <c r="K15" s="309" t="s">
        <v>89</v>
      </c>
      <c r="L15" s="311" t="n">
        <v>61589</v>
      </c>
      <c r="M15" s="309" t="s">
        <v>4440</v>
      </c>
      <c r="N15" s="309" t="s">
        <v>90</v>
      </c>
      <c r="O15" s="309" t="n">
        <v>6403999600</v>
      </c>
      <c r="P15" s="312" t="n">
        <v>252</v>
      </c>
      <c r="Q15" s="313" t="n">
        <v>23.5</v>
      </c>
      <c r="R15" s="313" t="n">
        <v>5922</v>
      </c>
      <c r="S15" s="313" t="n">
        <v>457.38</v>
      </c>
      <c r="T15" s="309" t="n">
        <v>1275.88</v>
      </c>
      <c r="U15" s="317" t="s">
        <v>4478</v>
      </c>
      <c r="V15" s="317" t="n">
        <v>44407</v>
      </c>
      <c r="W15" s="337" t="n">
        <v>44432</v>
      </c>
      <c r="X15" s="337" t="n">
        <v>44464</v>
      </c>
      <c r="Y15" s="317" t="n">
        <v>44465</v>
      </c>
      <c r="Z15" s="317" t="n">
        <v>44494</v>
      </c>
      <c r="AA15" s="309" t="s">
        <v>4442</v>
      </c>
      <c r="AB15" s="309" t="s">
        <v>2540</v>
      </c>
      <c r="AC15" s="309"/>
      <c r="AD15" s="309"/>
      <c r="AE15" s="309"/>
      <c r="AF15" s="309"/>
      <c r="AG15" s="309"/>
      <c r="AH15" s="320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</row>
    <row r="16" customFormat="false" ht="50.1" hidden="false" customHeight="true" outlineLevel="0" collapsed="false">
      <c r="A16" s="309"/>
      <c r="B16" s="309" t="n">
        <v>4700517683</v>
      </c>
      <c r="C16" s="309" t="s">
        <v>4492</v>
      </c>
      <c r="D16" s="311" t="s">
        <v>4493</v>
      </c>
      <c r="E16" s="309" t="s">
        <v>86</v>
      </c>
      <c r="F16" s="309" t="s">
        <v>4487</v>
      </c>
      <c r="G16" s="309" t="s">
        <v>4494</v>
      </c>
      <c r="H16" s="311" t="s">
        <v>975</v>
      </c>
      <c r="I16" s="309" t="s">
        <v>4477</v>
      </c>
      <c r="J16" s="309" t="s">
        <v>118</v>
      </c>
      <c r="K16" s="309" t="s">
        <v>89</v>
      </c>
      <c r="L16" s="311" t="n">
        <v>61589</v>
      </c>
      <c r="M16" s="309" t="s">
        <v>4440</v>
      </c>
      <c r="N16" s="309" t="s">
        <v>90</v>
      </c>
      <c r="O16" s="309" t="n">
        <v>6403999600</v>
      </c>
      <c r="P16" s="312" t="n">
        <v>468</v>
      </c>
      <c r="Q16" s="313" t="n">
        <v>23.5</v>
      </c>
      <c r="R16" s="313" t="n">
        <v>10998</v>
      </c>
      <c r="S16" s="313" t="n">
        <v>849.42</v>
      </c>
      <c r="T16" s="309" t="n">
        <v>2369.48</v>
      </c>
      <c r="U16" s="317" t="s">
        <v>4478</v>
      </c>
      <c r="V16" s="317" t="n">
        <v>44407</v>
      </c>
      <c r="W16" s="337" t="n">
        <v>44432</v>
      </c>
      <c r="X16" s="337" t="n">
        <v>44464</v>
      </c>
      <c r="Y16" s="317" t="n">
        <v>44465</v>
      </c>
      <c r="Z16" s="317" t="n">
        <v>44494</v>
      </c>
      <c r="AA16" s="309" t="s">
        <v>4442</v>
      </c>
      <c r="AB16" s="309" t="s">
        <v>2540</v>
      </c>
      <c r="AC16" s="309"/>
      <c r="AD16" s="309"/>
      <c r="AE16" s="309"/>
      <c r="AF16" s="309"/>
      <c r="AG16" s="309"/>
      <c r="AH16" s="320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</row>
    <row r="17" customFormat="false" ht="49.15" hidden="true" customHeight="true" outlineLevel="0" collapsed="false">
      <c r="A17" s="309"/>
      <c r="B17" s="309" t="n">
        <v>4700517686</v>
      </c>
      <c r="C17" s="309" t="s">
        <v>4495</v>
      </c>
      <c r="D17" s="311" t="s">
        <v>4496</v>
      </c>
      <c r="E17" s="309" t="s">
        <v>86</v>
      </c>
      <c r="F17" s="309" t="s">
        <v>4487</v>
      </c>
      <c r="G17" s="309" t="s">
        <v>4497</v>
      </c>
      <c r="H17" s="311" t="s">
        <v>201</v>
      </c>
      <c r="I17" s="309" t="s">
        <v>4498</v>
      </c>
      <c r="J17" s="309" t="s">
        <v>4439</v>
      </c>
      <c r="K17" s="309" t="s">
        <v>4439</v>
      </c>
      <c r="L17" s="311" t="n">
        <v>61594</v>
      </c>
      <c r="M17" s="309" t="s">
        <v>4469</v>
      </c>
      <c r="N17" s="309" t="s">
        <v>3815</v>
      </c>
      <c r="O17" s="309" t="n">
        <v>6403999800</v>
      </c>
      <c r="P17" s="312" t="n">
        <v>240</v>
      </c>
      <c r="Q17" s="313" t="n">
        <v>23.5</v>
      </c>
      <c r="R17" s="313" t="n">
        <v>5640</v>
      </c>
      <c r="S17" s="313" t="n">
        <v>435.6</v>
      </c>
      <c r="T17" s="309" t="n">
        <v>1215.12</v>
      </c>
      <c r="U17" s="317" t="s">
        <v>4499</v>
      </c>
      <c r="V17" s="317" t="n">
        <v>44358</v>
      </c>
      <c r="W17" s="357" t="n">
        <v>44390</v>
      </c>
      <c r="X17" s="337" t="n">
        <v>44433</v>
      </c>
      <c r="Y17" s="317" t="n">
        <v>44393</v>
      </c>
      <c r="Z17" s="317" t="n">
        <v>44464</v>
      </c>
      <c r="AA17" s="309" t="s">
        <v>4442</v>
      </c>
      <c r="AB17" s="309" t="s">
        <v>2540</v>
      </c>
      <c r="AC17" s="309"/>
      <c r="AD17" s="309"/>
      <c r="AE17" s="309"/>
      <c r="AF17" s="309"/>
      <c r="AG17" s="309"/>
      <c r="AH17" s="30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</row>
    <row r="18" customFormat="false" ht="50.65" hidden="true" customHeight="true" outlineLevel="0" collapsed="false">
      <c r="A18" s="309"/>
      <c r="B18" s="309" t="n">
        <v>4700517686</v>
      </c>
      <c r="C18" s="309" t="s">
        <v>4500</v>
      </c>
      <c r="D18" s="311" t="s">
        <v>4501</v>
      </c>
      <c r="E18" s="309" t="s">
        <v>86</v>
      </c>
      <c r="F18" s="309" t="s">
        <v>4487</v>
      </c>
      <c r="G18" s="309" t="s">
        <v>4502</v>
      </c>
      <c r="H18" s="311" t="s">
        <v>201</v>
      </c>
      <c r="I18" s="309" t="s">
        <v>4498</v>
      </c>
      <c r="J18" s="309" t="s">
        <v>4439</v>
      </c>
      <c r="K18" s="309" t="s">
        <v>4439</v>
      </c>
      <c r="L18" s="311" t="n">
        <v>61594</v>
      </c>
      <c r="M18" s="309" t="s">
        <v>4469</v>
      </c>
      <c r="N18" s="309" t="s">
        <v>3815</v>
      </c>
      <c r="O18" s="309" t="n">
        <v>6403999800</v>
      </c>
      <c r="P18" s="312" t="n">
        <v>372</v>
      </c>
      <c r="Q18" s="313" t="n">
        <v>23.5</v>
      </c>
      <c r="R18" s="313" t="n">
        <v>8742</v>
      </c>
      <c r="S18" s="313" t="n">
        <v>675.18</v>
      </c>
      <c r="T18" s="309" t="n">
        <v>1883.44</v>
      </c>
      <c r="U18" s="317" t="s">
        <v>4503</v>
      </c>
      <c r="V18" s="317" t="n">
        <v>44358</v>
      </c>
      <c r="W18" s="357" t="n">
        <v>44405</v>
      </c>
      <c r="X18" s="337" t="n">
        <v>44438</v>
      </c>
      <c r="Y18" s="317" t="n">
        <v>44393</v>
      </c>
      <c r="Z18" s="317" t="n">
        <v>44469</v>
      </c>
      <c r="AA18" s="309" t="s">
        <v>4442</v>
      </c>
      <c r="AB18" s="309" t="s">
        <v>2540</v>
      </c>
      <c r="AC18" s="309"/>
      <c r="AD18" s="309"/>
      <c r="AE18" s="309"/>
      <c r="AF18" s="309"/>
      <c r="AG18" s="309"/>
      <c r="AH18" s="309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</row>
    <row r="19" customFormat="false" ht="47.65" hidden="false" customHeight="true" outlineLevel="0" collapsed="false">
      <c r="A19" s="309"/>
      <c r="B19" s="309" t="n">
        <v>4700517683</v>
      </c>
      <c r="C19" s="309" t="s">
        <v>4504</v>
      </c>
      <c r="D19" s="311" t="s">
        <v>4505</v>
      </c>
      <c r="E19" s="309" t="s">
        <v>86</v>
      </c>
      <c r="F19" s="309" t="s">
        <v>4436</v>
      </c>
      <c r="G19" s="309" t="s">
        <v>2701</v>
      </c>
      <c r="H19" s="311" t="s">
        <v>975</v>
      </c>
      <c r="I19" s="309" t="s">
        <v>4506</v>
      </c>
      <c r="J19" s="309" t="s">
        <v>118</v>
      </c>
      <c r="K19" s="309" t="s">
        <v>89</v>
      </c>
      <c r="L19" s="311" t="n">
        <v>61589</v>
      </c>
      <c r="M19" s="309" t="s">
        <v>4440</v>
      </c>
      <c r="N19" s="309" t="s">
        <v>90</v>
      </c>
      <c r="O19" s="309" t="n">
        <v>6403999600</v>
      </c>
      <c r="P19" s="312" t="n">
        <v>480</v>
      </c>
      <c r="Q19" s="313" t="n">
        <v>34.5</v>
      </c>
      <c r="R19" s="313" t="n">
        <v>16560</v>
      </c>
      <c r="S19" s="313" t="n">
        <v>871.2</v>
      </c>
      <c r="T19" s="309" t="n">
        <v>3486.24</v>
      </c>
      <c r="U19" s="317" t="s">
        <v>4478</v>
      </c>
      <c r="V19" s="317" t="n">
        <v>44407</v>
      </c>
      <c r="W19" s="337" t="n">
        <v>44432</v>
      </c>
      <c r="X19" s="337" t="n">
        <v>44464</v>
      </c>
      <c r="Y19" s="317" t="n">
        <v>44465</v>
      </c>
      <c r="Z19" s="317" t="n">
        <v>44494</v>
      </c>
      <c r="AA19" s="309" t="s">
        <v>4442</v>
      </c>
      <c r="AB19" s="309" t="s">
        <v>2540</v>
      </c>
      <c r="AC19" s="309"/>
      <c r="AD19" s="309"/>
      <c r="AE19" s="309"/>
      <c r="AF19" s="309"/>
      <c r="AG19" s="309"/>
      <c r="AH19" s="309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</row>
    <row r="20" customFormat="false" ht="49.9" hidden="false" customHeight="true" outlineLevel="0" collapsed="false">
      <c r="A20" s="309"/>
      <c r="B20" s="309" t="n">
        <v>4700517683</v>
      </c>
      <c r="C20" s="309" t="s">
        <v>4507</v>
      </c>
      <c r="D20" s="311" t="s">
        <v>4508</v>
      </c>
      <c r="E20" s="309" t="s">
        <v>86</v>
      </c>
      <c r="F20" s="309" t="s">
        <v>4436</v>
      </c>
      <c r="G20" s="309" t="s">
        <v>4509</v>
      </c>
      <c r="H20" s="311" t="s">
        <v>975</v>
      </c>
      <c r="I20" s="309" t="s">
        <v>4506</v>
      </c>
      <c r="J20" s="309" t="s">
        <v>118</v>
      </c>
      <c r="K20" s="309" t="s">
        <v>89</v>
      </c>
      <c r="L20" s="311" t="n">
        <v>61589</v>
      </c>
      <c r="M20" s="309" t="s">
        <v>4440</v>
      </c>
      <c r="N20" s="309" t="s">
        <v>90</v>
      </c>
      <c r="O20" s="309" t="n">
        <v>6403999600</v>
      </c>
      <c r="P20" s="312" t="n">
        <v>240</v>
      </c>
      <c r="Q20" s="313" t="n">
        <v>34.5</v>
      </c>
      <c r="R20" s="313" t="n">
        <v>8280</v>
      </c>
      <c r="S20" s="313" t="n">
        <v>435.6</v>
      </c>
      <c r="T20" s="309" t="n">
        <v>1743.12</v>
      </c>
      <c r="U20" s="317" t="s">
        <v>4478</v>
      </c>
      <c r="V20" s="317" t="n">
        <v>44407</v>
      </c>
      <c r="W20" s="337" t="n">
        <v>44432</v>
      </c>
      <c r="X20" s="337" t="n">
        <v>44464</v>
      </c>
      <c r="Y20" s="317" t="n">
        <v>44465</v>
      </c>
      <c r="Z20" s="317" t="n">
        <v>44494</v>
      </c>
      <c r="AA20" s="309" t="s">
        <v>4442</v>
      </c>
      <c r="AB20" s="309" t="s">
        <v>2540</v>
      </c>
      <c r="AC20" s="309"/>
      <c r="AD20" s="309"/>
      <c r="AE20" s="309"/>
      <c r="AF20" s="309"/>
      <c r="AG20" s="309"/>
      <c r="AH20" s="30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</row>
    <row r="21" customFormat="false" ht="48.75" hidden="false" customHeight="true" outlineLevel="0" collapsed="false">
      <c r="A21" s="309"/>
      <c r="B21" s="309" t="n">
        <v>4700517683</v>
      </c>
      <c r="C21" s="309" t="s">
        <v>4510</v>
      </c>
      <c r="D21" s="311" t="s">
        <v>4511</v>
      </c>
      <c r="E21" s="309" t="s">
        <v>86</v>
      </c>
      <c r="F21" s="309" t="s">
        <v>4436</v>
      </c>
      <c r="G21" s="309" t="s">
        <v>4512</v>
      </c>
      <c r="H21" s="311" t="s">
        <v>975</v>
      </c>
      <c r="I21" s="309" t="s">
        <v>4506</v>
      </c>
      <c r="J21" s="309" t="s">
        <v>118</v>
      </c>
      <c r="K21" s="309" t="s">
        <v>89</v>
      </c>
      <c r="L21" s="311" t="n">
        <v>61589</v>
      </c>
      <c r="M21" s="309" t="s">
        <v>4440</v>
      </c>
      <c r="N21" s="309" t="s">
        <v>90</v>
      </c>
      <c r="O21" s="309" t="n">
        <v>6403999600</v>
      </c>
      <c r="P21" s="312" t="n">
        <v>240</v>
      </c>
      <c r="Q21" s="313" t="n">
        <v>34.5</v>
      </c>
      <c r="R21" s="313" t="n">
        <v>8280</v>
      </c>
      <c r="S21" s="313" t="n">
        <v>435.6</v>
      </c>
      <c r="T21" s="309" t="n">
        <v>1743.12</v>
      </c>
      <c r="U21" s="317" t="s">
        <v>4478</v>
      </c>
      <c r="V21" s="317" t="n">
        <v>44407</v>
      </c>
      <c r="W21" s="337" t="n">
        <v>44432</v>
      </c>
      <c r="X21" s="337" t="n">
        <v>44464</v>
      </c>
      <c r="Y21" s="317" t="n">
        <v>44465</v>
      </c>
      <c r="Z21" s="317" t="n">
        <v>44494</v>
      </c>
      <c r="AA21" s="309" t="s">
        <v>4442</v>
      </c>
      <c r="AB21" s="309" t="s">
        <v>2540</v>
      </c>
      <c r="AC21" s="309"/>
      <c r="AD21" s="309"/>
      <c r="AE21" s="309"/>
      <c r="AF21" s="309"/>
      <c r="AG21" s="309"/>
      <c r="AH21" s="30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</row>
    <row r="22" customFormat="false" ht="51" hidden="true" customHeight="true" outlineLevel="0" collapsed="false">
      <c r="A22" s="309"/>
      <c r="B22" s="309" t="n">
        <v>4700517683</v>
      </c>
      <c r="C22" s="309" t="s">
        <v>4513</v>
      </c>
      <c r="D22" s="311" t="s">
        <v>4514</v>
      </c>
      <c r="E22" s="309" t="s">
        <v>86</v>
      </c>
      <c r="F22" s="309" t="s">
        <v>4453</v>
      </c>
      <c r="G22" s="309" t="s">
        <v>4515</v>
      </c>
      <c r="H22" s="311" t="s">
        <v>975</v>
      </c>
      <c r="I22" s="309" t="s">
        <v>4516</v>
      </c>
      <c r="J22" s="309" t="s">
        <v>118</v>
      </c>
      <c r="K22" s="309" t="s">
        <v>89</v>
      </c>
      <c r="L22" s="311" t="n">
        <v>61589</v>
      </c>
      <c r="M22" s="309" t="s">
        <v>4440</v>
      </c>
      <c r="N22" s="309" t="s">
        <v>90</v>
      </c>
      <c r="O22" s="309" t="n">
        <v>6403999600</v>
      </c>
      <c r="P22" s="312" t="n">
        <v>264</v>
      </c>
      <c r="Q22" s="313" t="n">
        <v>35.25</v>
      </c>
      <c r="R22" s="313" t="n">
        <v>9306</v>
      </c>
      <c r="S22" s="313" t="n">
        <v>479.16</v>
      </c>
      <c r="T22" s="309" t="n">
        <v>1957.03</v>
      </c>
      <c r="U22" s="317" t="s">
        <v>4517</v>
      </c>
      <c r="V22" s="317" t="n">
        <v>44407</v>
      </c>
      <c r="W22" s="337" t="n">
        <v>44418</v>
      </c>
      <c r="X22" s="337" t="n">
        <v>44479</v>
      </c>
      <c r="Y22" s="317" t="n">
        <v>44501</v>
      </c>
      <c r="Z22" s="317" t="n">
        <v>44501</v>
      </c>
      <c r="AA22" s="309" t="s">
        <v>4442</v>
      </c>
      <c r="AB22" s="309" t="s">
        <v>2540</v>
      </c>
      <c r="AC22" s="309"/>
      <c r="AD22" s="309"/>
      <c r="AE22" s="309"/>
      <c r="AF22" s="309"/>
      <c r="AG22" s="309"/>
      <c r="AH22" s="30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</row>
    <row r="23" customFormat="false" ht="51" hidden="true" customHeight="true" outlineLevel="0" collapsed="false">
      <c r="A23" s="309"/>
      <c r="B23" s="309" t="n">
        <v>4700517683</v>
      </c>
      <c r="C23" s="309" t="s">
        <v>4518</v>
      </c>
      <c r="D23" s="311" t="s">
        <v>4519</v>
      </c>
      <c r="E23" s="309" t="s">
        <v>86</v>
      </c>
      <c r="F23" s="309" t="s">
        <v>4453</v>
      </c>
      <c r="G23" s="309" t="s">
        <v>4520</v>
      </c>
      <c r="H23" s="311" t="s">
        <v>975</v>
      </c>
      <c r="I23" s="309" t="s">
        <v>4516</v>
      </c>
      <c r="J23" s="309" t="s">
        <v>118</v>
      </c>
      <c r="K23" s="309" t="s">
        <v>89</v>
      </c>
      <c r="L23" s="311" t="n">
        <v>61589</v>
      </c>
      <c r="M23" s="309" t="s">
        <v>4440</v>
      </c>
      <c r="N23" s="309" t="s">
        <v>90</v>
      </c>
      <c r="O23" s="309" t="n">
        <v>6403999600</v>
      </c>
      <c r="P23" s="312" t="n">
        <v>240</v>
      </c>
      <c r="Q23" s="313" t="n">
        <v>35.25</v>
      </c>
      <c r="R23" s="313" t="n">
        <v>8460</v>
      </c>
      <c r="S23" s="313" t="n">
        <v>435.6</v>
      </c>
      <c r="T23" s="309" t="n">
        <v>1779.12</v>
      </c>
      <c r="U23" s="317" t="s">
        <v>4517</v>
      </c>
      <c r="V23" s="317" t="n">
        <v>44407</v>
      </c>
      <c r="W23" s="337" t="n">
        <v>44418</v>
      </c>
      <c r="X23" s="337" t="n">
        <v>44479</v>
      </c>
      <c r="Y23" s="317" t="n">
        <v>44501</v>
      </c>
      <c r="Z23" s="317" t="n">
        <v>44501</v>
      </c>
      <c r="AA23" s="309" t="s">
        <v>4442</v>
      </c>
      <c r="AB23" s="309" t="s">
        <v>2540</v>
      </c>
      <c r="AC23" s="309"/>
      <c r="AD23" s="309"/>
      <c r="AE23" s="309"/>
      <c r="AF23" s="309"/>
      <c r="AG23" s="309"/>
      <c r="AH23" s="30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</row>
    <row r="24" customFormat="false" ht="53.65" hidden="false" customHeight="true" outlineLevel="0" collapsed="false">
      <c r="A24" s="309"/>
      <c r="B24" s="309" t="n">
        <v>4700517683</v>
      </c>
      <c r="C24" s="309" t="s">
        <v>4521</v>
      </c>
      <c r="D24" s="311" t="s">
        <v>4522</v>
      </c>
      <c r="E24" s="309" t="s">
        <v>86</v>
      </c>
      <c r="F24" s="309" t="s">
        <v>4453</v>
      </c>
      <c r="G24" s="309" t="s">
        <v>4523</v>
      </c>
      <c r="H24" s="311" t="s">
        <v>975</v>
      </c>
      <c r="I24" s="309" t="s">
        <v>4524</v>
      </c>
      <c r="J24" s="309" t="s">
        <v>118</v>
      </c>
      <c r="K24" s="309" t="s">
        <v>89</v>
      </c>
      <c r="L24" s="311" t="n">
        <v>61589</v>
      </c>
      <c r="M24" s="309" t="s">
        <v>4440</v>
      </c>
      <c r="N24" s="309" t="s">
        <v>90</v>
      </c>
      <c r="O24" s="309" t="n">
        <v>6403999600</v>
      </c>
      <c r="P24" s="312" t="n">
        <v>576</v>
      </c>
      <c r="Q24" s="313" t="n">
        <v>40</v>
      </c>
      <c r="R24" s="313" t="n">
        <v>23040</v>
      </c>
      <c r="S24" s="313" t="n">
        <v>1045.44</v>
      </c>
      <c r="T24" s="309" t="n">
        <v>4817.09</v>
      </c>
      <c r="U24" s="317" t="s">
        <v>4478</v>
      </c>
      <c r="V24" s="317" t="n">
        <v>44407</v>
      </c>
      <c r="W24" s="337" t="n">
        <v>44432</v>
      </c>
      <c r="X24" s="337" t="n">
        <v>44464</v>
      </c>
      <c r="Y24" s="317" t="n">
        <v>44465</v>
      </c>
      <c r="Z24" s="317" t="n">
        <v>44494</v>
      </c>
      <c r="AA24" s="309" t="s">
        <v>4442</v>
      </c>
      <c r="AB24" s="309" t="s">
        <v>2540</v>
      </c>
      <c r="AC24" s="309"/>
      <c r="AD24" s="309"/>
      <c r="AE24" s="309"/>
      <c r="AF24" s="309"/>
      <c r="AG24" s="309"/>
      <c r="AH24" s="30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</row>
    <row r="25" customFormat="false" ht="130.35" hidden="false" customHeight="true" outlineLevel="0" collapsed="false">
      <c r="A25" s="309"/>
      <c r="B25" s="309" t="n">
        <v>4700517683</v>
      </c>
      <c r="C25" s="309" t="s">
        <v>4525</v>
      </c>
      <c r="D25" s="311" t="s">
        <v>4526</v>
      </c>
      <c r="E25" s="309" t="s">
        <v>86</v>
      </c>
      <c r="F25" s="309" t="s">
        <v>4453</v>
      </c>
      <c r="G25" s="309" t="s">
        <v>4527</v>
      </c>
      <c r="H25" s="311" t="s">
        <v>975</v>
      </c>
      <c r="I25" s="309" t="s">
        <v>4524</v>
      </c>
      <c r="J25" s="309" t="s">
        <v>118</v>
      </c>
      <c r="K25" s="309" t="s">
        <v>89</v>
      </c>
      <c r="L25" s="311" t="n">
        <v>61589</v>
      </c>
      <c r="M25" s="309" t="s">
        <v>4440</v>
      </c>
      <c r="N25" s="309" t="s">
        <v>90</v>
      </c>
      <c r="O25" s="309" t="n">
        <v>6403999600</v>
      </c>
      <c r="P25" s="312" t="n">
        <v>540</v>
      </c>
      <c r="Q25" s="313" t="n">
        <v>40</v>
      </c>
      <c r="R25" s="313" t="n">
        <v>21600</v>
      </c>
      <c r="S25" s="313" t="n">
        <v>980.1</v>
      </c>
      <c r="T25" s="309" t="n">
        <v>4516.02</v>
      </c>
      <c r="U25" s="317" t="s">
        <v>4478</v>
      </c>
      <c r="V25" s="317" t="n">
        <v>44407</v>
      </c>
      <c r="W25" s="337" t="n">
        <v>44432</v>
      </c>
      <c r="X25" s="337" t="n">
        <v>44464</v>
      </c>
      <c r="Y25" s="317" t="n">
        <v>44465</v>
      </c>
      <c r="Z25" s="317" t="n">
        <v>44494</v>
      </c>
      <c r="AA25" s="309" t="s">
        <v>4442</v>
      </c>
      <c r="AB25" s="309" t="s">
        <v>2540</v>
      </c>
      <c r="AC25" s="309"/>
      <c r="AD25" s="309"/>
      <c r="AE25" s="309"/>
      <c r="AF25" s="309"/>
      <c r="AG25" s="309"/>
      <c r="AH25" s="30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</row>
    <row r="26" customFormat="false" ht="49.35" hidden="true" customHeight="true" outlineLevel="0" collapsed="false">
      <c r="A26" s="309"/>
      <c r="B26" s="309" t="n">
        <v>4700517686</v>
      </c>
      <c r="C26" s="309" t="s">
        <v>4528</v>
      </c>
      <c r="D26" s="311" t="s">
        <v>4529</v>
      </c>
      <c r="E26" s="309" t="s">
        <v>86</v>
      </c>
      <c r="F26" s="309" t="s">
        <v>4459</v>
      </c>
      <c r="G26" s="309" t="s">
        <v>4530</v>
      </c>
      <c r="H26" s="311" t="s">
        <v>201</v>
      </c>
      <c r="I26" s="309" t="s">
        <v>4468</v>
      </c>
      <c r="J26" s="309" t="s">
        <v>4439</v>
      </c>
      <c r="K26" s="309" t="s">
        <v>4439</v>
      </c>
      <c r="L26" s="311" t="n">
        <v>61594</v>
      </c>
      <c r="M26" s="309" t="s">
        <v>4469</v>
      </c>
      <c r="N26" s="309" t="s">
        <v>3815</v>
      </c>
      <c r="O26" s="309" t="n">
        <v>6403999800</v>
      </c>
      <c r="P26" s="312" t="n">
        <v>240</v>
      </c>
      <c r="Q26" s="313" t="n">
        <v>25.75</v>
      </c>
      <c r="R26" s="313" t="n">
        <v>6180</v>
      </c>
      <c r="S26" s="313" t="n">
        <v>435.6</v>
      </c>
      <c r="T26" s="309" t="n">
        <v>1323.12</v>
      </c>
      <c r="U26" s="317" t="s">
        <v>4503</v>
      </c>
      <c r="V26" s="317" t="n">
        <v>44358</v>
      </c>
      <c r="W26" s="357" t="n">
        <v>44405</v>
      </c>
      <c r="X26" s="337" t="n">
        <v>44438</v>
      </c>
      <c r="Y26" s="317" t="n">
        <v>44393</v>
      </c>
      <c r="Z26" s="317" t="n">
        <v>44469</v>
      </c>
      <c r="AA26" s="309" t="s">
        <v>4442</v>
      </c>
      <c r="AB26" s="309" t="s">
        <v>2540</v>
      </c>
      <c r="AC26" s="309"/>
      <c r="AD26" s="309"/>
      <c r="AE26" s="309"/>
      <c r="AF26" s="309"/>
      <c r="AG26" s="309"/>
      <c r="AH26" s="30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</row>
    <row r="27" customFormat="false" ht="49.9" hidden="true" customHeight="true" outlineLevel="0" collapsed="false">
      <c r="A27" s="309"/>
      <c r="B27" s="309" t="n">
        <v>4700517686</v>
      </c>
      <c r="C27" s="309" t="s">
        <v>4531</v>
      </c>
      <c r="D27" s="311" t="s">
        <v>4532</v>
      </c>
      <c r="E27" s="309" t="s">
        <v>86</v>
      </c>
      <c r="F27" s="309" t="s">
        <v>4459</v>
      </c>
      <c r="G27" s="309" t="s">
        <v>4533</v>
      </c>
      <c r="H27" s="311" t="s">
        <v>201</v>
      </c>
      <c r="I27" s="309" t="s">
        <v>4468</v>
      </c>
      <c r="J27" s="309" t="s">
        <v>4439</v>
      </c>
      <c r="K27" s="309" t="s">
        <v>4439</v>
      </c>
      <c r="L27" s="311" t="n">
        <v>61594</v>
      </c>
      <c r="M27" s="309" t="s">
        <v>4469</v>
      </c>
      <c r="N27" s="309" t="s">
        <v>3815</v>
      </c>
      <c r="O27" s="309" t="n">
        <v>6403999800</v>
      </c>
      <c r="P27" s="312" t="n">
        <v>240</v>
      </c>
      <c r="Q27" s="313" t="n">
        <v>25.75</v>
      </c>
      <c r="R27" s="313" t="n">
        <v>6180</v>
      </c>
      <c r="S27" s="313" t="n">
        <v>435.6</v>
      </c>
      <c r="T27" s="309" t="n">
        <v>1323.12</v>
      </c>
      <c r="U27" s="317" t="s">
        <v>4503</v>
      </c>
      <c r="V27" s="317" t="n">
        <v>44358</v>
      </c>
      <c r="W27" s="357" t="n">
        <v>44405</v>
      </c>
      <c r="X27" s="337" t="n">
        <v>44438</v>
      </c>
      <c r="Y27" s="317" t="n">
        <v>44393</v>
      </c>
      <c r="Z27" s="317" t="n">
        <v>44469</v>
      </c>
      <c r="AA27" s="309" t="s">
        <v>4442</v>
      </c>
      <c r="AB27" s="309" t="s">
        <v>2540</v>
      </c>
      <c r="AC27" s="309"/>
      <c r="AD27" s="309"/>
      <c r="AE27" s="309"/>
      <c r="AF27" s="309"/>
      <c r="AG27" s="309"/>
      <c r="AH27" s="309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</row>
    <row r="28" customFormat="false" ht="52.9" hidden="false" customHeight="true" outlineLevel="0" collapsed="false">
      <c r="A28" s="309"/>
      <c r="B28" s="309" t="n">
        <v>4700522684</v>
      </c>
      <c r="C28" s="329" t="s">
        <v>4534</v>
      </c>
      <c r="D28" s="311" t="s">
        <v>4535</v>
      </c>
      <c r="E28" s="309" t="s">
        <v>86</v>
      </c>
      <c r="F28" s="309" t="s">
        <v>4475</v>
      </c>
      <c r="G28" s="309" t="s">
        <v>4536</v>
      </c>
      <c r="H28" s="311" t="s">
        <v>975</v>
      </c>
      <c r="I28" s="309" t="s">
        <v>4477</v>
      </c>
      <c r="J28" s="309" t="s">
        <v>118</v>
      </c>
      <c r="K28" s="309" t="s">
        <v>89</v>
      </c>
      <c r="L28" s="311" t="n">
        <v>61589</v>
      </c>
      <c r="M28" s="309" t="s">
        <v>4440</v>
      </c>
      <c r="N28" s="309" t="s">
        <v>90</v>
      </c>
      <c r="O28" s="309" t="n">
        <v>6403999600</v>
      </c>
      <c r="P28" s="312" t="n">
        <v>456</v>
      </c>
      <c r="Q28" s="313" t="n">
        <v>32.75</v>
      </c>
      <c r="R28" s="313" t="n">
        <v>14934</v>
      </c>
      <c r="S28" s="313" t="n">
        <v>827.64</v>
      </c>
      <c r="T28" s="309" t="n">
        <v>3152.33</v>
      </c>
      <c r="U28" s="317" t="s">
        <v>4478</v>
      </c>
      <c r="V28" s="317" t="n">
        <v>44400</v>
      </c>
      <c r="W28" s="337" t="n">
        <v>44432</v>
      </c>
      <c r="X28" s="337" t="n">
        <v>44464</v>
      </c>
      <c r="Y28" s="317" t="n">
        <v>44465</v>
      </c>
      <c r="Z28" s="317" t="n">
        <v>44494</v>
      </c>
      <c r="AA28" s="309" t="s">
        <v>4442</v>
      </c>
      <c r="AB28" s="309" t="s">
        <v>2540</v>
      </c>
      <c r="AC28" s="309"/>
      <c r="AD28" s="309"/>
      <c r="AE28" s="309"/>
      <c r="AF28" s="309"/>
      <c r="AG28" s="309"/>
      <c r="AH28" s="30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</row>
    <row r="29" customFormat="false" ht="15" hidden="true" customHeight="false" outlineLevel="0" collapsed="false">
      <c r="A29" s="309"/>
      <c r="B29" s="319" t="n">
        <v>4700522684</v>
      </c>
      <c r="C29" s="309" t="s">
        <v>4537</v>
      </c>
      <c r="D29" s="359" t="s">
        <v>4538</v>
      </c>
      <c r="E29" s="309" t="s">
        <v>86</v>
      </c>
      <c r="F29" s="309" t="s">
        <v>4453</v>
      </c>
      <c r="G29" s="309" t="s">
        <v>4539</v>
      </c>
      <c r="H29" s="311" t="s">
        <v>975</v>
      </c>
      <c r="I29" s="309" t="s">
        <v>4540</v>
      </c>
      <c r="J29" s="309" t="s">
        <v>118</v>
      </c>
      <c r="K29" s="309" t="s">
        <v>89</v>
      </c>
      <c r="L29" s="311" t="n">
        <v>61589</v>
      </c>
      <c r="M29" s="309" t="s">
        <v>4440</v>
      </c>
      <c r="N29" s="309" t="s">
        <v>90</v>
      </c>
      <c r="O29" s="309" t="n">
        <v>6403999600</v>
      </c>
      <c r="P29" s="312" t="n">
        <v>468</v>
      </c>
      <c r="Q29" s="313" t="n">
        <v>50</v>
      </c>
      <c r="R29" s="313" t="n">
        <v>23400</v>
      </c>
      <c r="S29" s="313" t="n">
        <v>849.42</v>
      </c>
      <c r="T29" s="309" t="n">
        <v>4849.88</v>
      </c>
      <c r="U29" s="317" t="s">
        <v>4517</v>
      </c>
      <c r="V29" s="317" t="n">
        <v>44400</v>
      </c>
      <c r="W29" s="337" t="n">
        <v>44413</v>
      </c>
      <c r="X29" s="337" t="n">
        <v>44444</v>
      </c>
      <c r="Y29" s="317" t="n">
        <v>44465</v>
      </c>
      <c r="Z29" s="317" t="n">
        <v>44465</v>
      </c>
      <c r="AA29" s="309" t="s">
        <v>4442</v>
      </c>
      <c r="AB29" s="309" t="s">
        <v>2540</v>
      </c>
      <c r="AC29" s="309"/>
      <c r="AD29" s="309"/>
      <c r="AE29" s="309"/>
      <c r="AF29" s="309"/>
      <c r="AG29" s="309"/>
      <c r="AH29" s="320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</row>
    <row r="30" customFormat="false" ht="47.85" hidden="false" customHeight="true" outlineLevel="0" collapsed="false">
      <c r="A30" s="309"/>
      <c r="B30" s="309" t="n">
        <v>4700522684</v>
      </c>
      <c r="C30" s="360" t="s">
        <v>4541</v>
      </c>
      <c r="D30" s="311" t="s">
        <v>4542</v>
      </c>
      <c r="E30" s="309" t="s">
        <v>86</v>
      </c>
      <c r="F30" s="309" t="s">
        <v>4459</v>
      </c>
      <c r="G30" s="309" t="s">
        <v>4543</v>
      </c>
      <c r="H30" s="311" t="s">
        <v>975</v>
      </c>
      <c r="I30" s="309" t="s">
        <v>4544</v>
      </c>
      <c r="J30" s="309" t="s">
        <v>118</v>
      </c>
      <c r="K30" s="309" t="s">
        <v>89</v>
      </c>
      <c r="L30" s="311" t="n">
        <v>61589</v>
      </c>
      <c r="M30" s="309" t="s">
        <v>4440</v>
      </c>
      <c r="N30" s="309" t="s">
        <v>90</v>
      </c>
      <c r="O30" s="309" t="n">
        <v>6403999600</v>
      </c>
      <c r="P30" s="312" t="n">
        <v>252</v>
      </c>
      <c r="Q30" s="313" t="n">
        <v>25.75</v>
      </c>
      <c r="R30" s="313" t="n">
        <v>6489</v>
      </c>
      <c r="S30" s="313" t="n">
        <v>457.38</v>
      </c>
      <c r="T30" s="309" t="n">
        <v>1389.28</v>
      </c>
      <c r="U30" s="317" t="s">
        <v>4478</v>
      </c>
      <c r="V30" s="317" t="n">
        <v>44400</v>
      </c>
      <c r="W30" s="337" t="n">
        <v>44432</v>
      </c>
      <c r="X30" s="337" t="n">
        <v>44464</v>
      </c>
      <c r="Y30" s="317" t="n">
        <v>44465</v>
      </c>
      <c r="Z30" s="317" t="n">
        <v>44494</v>
      </c>
      <c r="AA30" s="309" t="s">
        <v>4442</v>
      </c>
      <c r="AB30" s="309" t="s">
        <v>2540</v>
      </c>
      <c r="AC30" s="309"/>
      <c r="AD30" s="309"/>
      <c r="AE30" s="309"/>
      <c r="AF30" s="309"/>
      <c r="AG30" s="309"/>
      <c r="AH30" s="320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</row>
    <row r="31" customFormat="false" ht="15" hidden="true" customHeight="false" outlineLevel="0" collapsed="false">
      <c r="A31" s="309"/>
      <c r="B31" s="309" t="n">
        <v>4700522683</v>
      </c>
      <c r="C31" s="309" t="s">
        <v>4545</v>
      </c>
      <c r="D31" s="311" t="s">
        <v>4546</v>
      </c>
      <c r="E31" s="309" t="s">
        <v>86</v>
      </c>
      <c r="F31" s="309" t="s">
        <v>4453</v>
      </c>
      <c r="G31" s="309" t="s">
        <v>4547</v>
      </c>
      <c r="H31" s="311" t="s">
        <v>87</v>
      </c>
      <c r="I31" s="309" t="s">
        <v>3040</v>
      </c>
      <c r="J31" s="309" t="s">
        <v>118</v>
      </c>
      <c r="K31" s="309" t="s">
        <v>89</v>
      </c>
      <c r="L31" s="311" t="n">
        <v>61589</v>
      </c>
      <c r="M31" s="309" t="s">
        <v>4440</v>
      </c>
      <c r="N31" s="309" t="s">
        <v>90</v>
      </c>
      <c r="O31" s="309" t="n">
        <v>6403999300</v>
      </c>
      <c r="P31" s="312" t="n">
        <v>240</v>
      </c>
      <c r="Q31" s="313" t="n">
        <v>40</v>
      </c>
      <c r="R31" s="313" t="n">
        <v>9600</v>
      </c>
      <c r="S31" s="313" t="n">
        <v>435.6</v>
      </c>
      <c r="T31" s="309" t="n">
        <v>2007.12</v>
      </c>
      <c r="U31" s="317" t="s">
        <v>4548</v>
      </c>
      <c r="V31" s="317" t="n">
        <v>44435</v>
      </c>
      <c r="W31" s="357" t="n">
        <v>44436</v>
      </c>
      <c r="X31" s="337" t="n">
        <v>44492</v>
      </c>
      <c r="Y31" s="317" t="n">
        <v>44493</v>
      </c>
      <c r="Z31" s="317" t="n">
        <v>44493</v>
      </c>
      <c r="AA31" s="309" t="s">
        <v>4442</v>
      </c>
      <c r="AB31" s="309" t="s">
        <v>2540</v>
      </c>
      <c r="AC31" s="309"/>
      <c r="AD31" s="309" t="s">
        <v>4549</v>
      </c>
      <c r="AE31" s="309"/>
      <c r="AF31" s="309"/>
      <c r="AG31" s="309"/>
      <c r="AH31" s="320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</row>
    <row r="32" customFormat="false" ht="49.9" hidden="true" customHeight="true" outlineLevel="0" collapsed="false">
      <c r="A32" s="309"/>
      <c r="B32" s="309" t="n">
        <v>4700512215</v>
      </c>
      <c r="C32" s="309" t="s">
        <v>4550</v>
      </c>
      <c r="D32" s="311" t="s">
        <v>4551</v>
      </c>
      <c r="E32" s="309" t="s">
        <v>86</v>
      </c>
      <c r="F32" s="309" t="s">
        <v>4475</v>
      </c>
      <c r="G32" s="309" t="s">
        <v>4454</v>
      </c>
      <c r="H32" s="311" t="s">
        <v>87</v>
      </c>
      <c r="I32" s="309" t="s">
        <v>4552</v>
      </c>
      <c r="J32" s="309" t="s">
        <v>4439</v>
      </c>
      <c r="K32" s="309" t="s">
        <v>4439</v>
      </c>
      <c r="L32" s="311" t="n">
        <v>61589</v>
      </c>
      <c r="M32" s="309" t="s">
        <v>4440</v>
      </c>
      <c r="N32" s="309" t="s">
        <v>3815</v>
      </c>
      <c r="O32" s="309" t="n">
        <v>6403999300</v>
      </c>
      <c r="P32" s="312" t="n">
        <v>240</v>
      </c>
      <c r="Q32" s="313" t="n">
        <v>27</v>
      </c>
      <c r="R32" s="313" t="n">
        <v>6480</v>
      </c>
      <c r="S32" s="313" t="n">
        <v>435.6</v>
      </c>
      <c r="T32" s="309" t="n">
        <v>1383.12</v>
      </c>
      <c r="U32" s="317" t="s">
        <v>4456</v>
      </c>
      <c r="V32" s="317" t="n">
        <v>44351</v>
      </c>
      <c r="W32" s="357" t="n">
        <v>44363</v>
      </c>
      <c r="X32" s="337" t="n">
        <v>44411</v>
      </c>
      <c r="Y32" s="317" t="n">
        <v>44397</v>
      </c>
      <c r="Z32" s="317" t="n">
        <v>44436</v>
      </c>
      <c r="AA32" s="309" t="s">
        <v>4442</v>
      </c>
      <c r="AB32" s="309" t="s">
        <v>2540</v>
      </c>
      <c r="AC32" s="309"/>
      <c r="AD32" s="309"/>
      <c r="AE32" s="309"/>
      <c r="AF32" s="309"/>
      <c r="AG32" s="309"/>
      <c r="AH32" s="30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</row>
    <row r="33" customFormat="false" ht="50.65" hidden="true" customHeight="true" outlineLevel="0" collapsed="false">
      <c r="A33" s="309"/>
      <c r="B33" s="309" t="n">
        <v>4700512215</v>
      </c>
      <c r="C33" s="309" t="s">
        <v>4553</v>
      </c>
      <c r="D33" s="311" t="s">
        <v>4554</v>
      </c>
      <c r="E33" s="309" t="s">
        <v>86</v>
      </c>
      <c r="F33" s="309" t="s">
        <v>4475</v>
      </c>
      <c r="G33" s="309" t="s">
        <v>4555</v>
      </c>
      <c r="H33" s="311" t="s">
        <v>87</v>
      </c>
      <c r="I33" s="309" t="s">
        <v>4552</v>
      </c>
      <c r="J33" s="309" t="s">
        <v>4439</v>
      </c>
      <c r="K33" s="309" t="s">
        <v>4439</v>
      </c>
      <c r="L33" s="311" t="n">
        <v>61589</v>
      </c>
      <c r="M33" s="309" t="s">
        <v>4440</v>
      </c>
      <c r="N33" s="309" t="s">
        <v>3815</v>
      </c>
      <c r="O33" s="309" t="n">
        <v>6403999300</v>
      </c>
      <c r="P33" s="312" t="n">
        <v>240</v>
      </c>
      <c r="Q33" s="313" t="n">
        <v>27</v>
      </c>
      <c r="R33" s="313" t="n">
        <v>6480</v>
      </c>
      <c r="S33" s="313" t="n">
        <v>435.6</v>
      </c>
      <c r="T33" s="309" t="n">
        <v>1383.12</v>
      </c>
      <c r="U33" s="317" t="s">
        <v>4456</v>
      </c>
      <c r="V33" s="317" t="n">
        <v>44351</v>
      </c>
      <c r="W33" s="357" t="n">
        <v>44363</v>
      </c>
      <c r="X33" s="337" t="n">
        <v>44411</v>
      </c>
      <c r="Y33" s="317" t="n">
        <v>44397</v>
      </c>
      <c r="Z33" s="317" t="n">
        <v>44436</v>
      </c>
      <c r="AA33" s="309" t="s">
        <v>4442</v>
      </c>
      <c r="AB33" s="309" t="s">
        <v>2540</v>
      </c>
      <c r="AC33" s="309"/>
      <c r="AD33" s="309"/>
      <c r="AE33" s="309"/>
      <c r="AF33" s="309"/>
      <c r="AG33" s="309"/>
      <c r="AH33" s="309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1"/>
      <c r="BC33" s="321"/>
      <c r="BD33" s="321"/>
    </row>
    <row r="34" customFormat="false" ht="49.35" hidden="true" customHeight="true" outlineLevel="0" collapsed="false">
      <c r="A34" s="309"/>
      <c r="B34" s="309" t="n">
        <v>4700512215</v>
      </c>
      <c r="C34" s="309" t="s">
        <v>4556</v>
      </c>
      <c r="D34" s="311" t="s">
        <v>4557</v>
      </c>
      <c r="E34" s="309" t="s">
        <v>86</v>
      </c>
      <c r="F34" s="309" t="s">
        <v>4436</v>
      </c>
      <c r="G34" s="309" t="s">
        <v>4558</v>
      </c>
      <c r="H34" s="311" t="s">
        <v>975</v>
      </c>
      <c r="I34" s="309" t="s">
        <v>4438</v>
      </c>
      <c r="J34" s="309" t="s">
        <v>4439</v>
      </c>
      <c r="K34" s="309" t="s">
        <v>4439</v>
      </c>
      <c r="L34" s="311" t="n">
        <v>61589</v>
      </c>
      <c r="M34" s="309" t="s">
        <v>4440</v>
      </c>
      <c r="N34" s="309" t="s">
        <v>3815</v>
      </c>
      <c r="O34" s="309" t="n">
        <v>6403999600</v>
      </c>
      <c r="P34" s="312" t="n">
        <v>912</v>
      </c>
      <c r="Q34" s="313" t="n">
        <v>34.5</v>
      </c>
      <c r="R34" s="313" t="n">
        <v>31464</v>
      </c>
      <c r="S34" s="313" t="n">
        <v>1655.28</v>
      </c>
      <c r="T34" s="309" t="n">
        <v>6623.86</v>
      </c>
      <c r="U34" s="317" t="s">
        <v>4441</v>
      </c>
      <c r="V34" s="317" t="n">
        <v>44351</v>
      </c>
      <c r="W34" s="357" t="n">
        <v>44352</v>
      </c>
      <c r="X34" s="337" t="n">
        <v>44414</v>
      </c>
      <c r="Y34" s="317" t="n">
        <v>44397</v>
      </c>
      <c r="Z34" s="317" t="n">
        <v>44434</v>
      </c>
      <c r="AA34" s="309" t="s">
        <v>4442</v>
      </c>
      <c r="AB34" s="309" t="s">
        <v>2540</v>
      </c>
      <c r="AC34" s="309"/>
      <c r="AD34" s="311" t="s">
        <v>4443</v>
      </c>
      <c r="AE34" s="309"/>
      <c r="AF34" s="309"/>
      <c r="AG34" s="309"/>
      <c r="AH34" s="309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1"/>
      <c r="BC34" s="321"/>
      <c r="BD34" s="321"/>
    </row>
    <row r="35" customFormat="false" ht="52.15" hidden="true" customHeight="true" outlineLevel="0" collapsed="false">
      <c r="A35" s="309"/>
      <c r="B35" s="309" t="n">
        <v>4700512215</v>
      </c>
      <c r="C35" s="309" t="s">
        <v>4559</v>
      </c>
      <c r="D35" s="311" t="s">
        <v>4560</v>
      </c>
      <c r="E35" s="309" t="s">
        <v>86</v>
      </c>
      <c r="F35" s="309" t="s">
        <v>4436</v>
      </c>
      <c r="G35" s="309" t="s">
        <v>4561</v>
      </c>
      <c r="H35" s="311" t="s">
        <v>975</v>
      </c>
      <c r="I35" s="309" t="s">
        <v>4438</v>
      </c>
      <c r="J35" s="309" t="s">
        <v>4439</v>
      </c>
      <c r="K35" s="309" t="s">
        <v>4439</v>
      </c>
      <c r="L35" s="311" t="n">
        <v>61589</v>
      </c>
      <c r="M35" s="309" t="s">
        <v>4440</v>
      </c>
      <c r="N35" s="309" t="s">
        <v>3815</v>
      </c>
      <c r="O35" s="309" t="n">
        <v>6403999600</v>
      </c>
      <c r="P35" s="312" t="n">
        <v>948</v>
      </c>
      <c r="Q35" s="313" t="n">
        <v>34.5</v>
      </c>
      <c r="R35" s="313" t="n">
        <v>32706</v>
      </c>
      <c r="S35" s="313" t="n">
        <v>1720.62</v>
      </c>
      <c r="T35" s="309" t="n">
        <v>6885.32</v>
      </c>
      <c r="U35" s="317" t="s">
        <v>4441</v>
      </c>
      <c r="V35" s="317" t="n">
        <v>44351</v>
      </c>
      <c r="W35" s="357" t="n">
        <v>44352</v>
      </c>
      <c r="X35" s="337" t="n">
        <v>44414</v>
      </c>
      <c r="Y35" s="317" t="n">
        <v>44397</v>
      </c>
      <c r="Z35" s="317" t="n">
        <v>44434</v>
      </c>
      <c r="AA35" s="309" t="s">
        <v>4442</v>
      </c>
      <c r="AB35" s="309" t="s">
        <v>2540</v>
      </c>
      <c r="AC35" s="309"/>
      <c r="AD35" s="311" t="s">
        <v>4443</v>
      </c>
      <c r="AE35" s="309"/>
      <c r="AF35" s="309"/>
      <c r="AG35" s="309"/>
      <c r="AH35" s="30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</row>
    <row r="36" customFormat="false" ht="53.65" hidden="true" customHeight="true" outlineLevel="0" collapsed="false">
      <c r="A36" s="309"/>
      <c r="B36" s="309" t="n">
        <v>4700512215</v>
      </c>
      <c r="C36" s="309" t="s">
        <v>4562</v>
      </c>
      <c r="D36" s="311" t="s">
        <v>4563</v>
      </c>
      <c r="E36" s="309" t="s">
        <v>86</v>
      </c>
      <c r="F36" s="309" t="s">
        <v>4453</v>
      </c>
      <c r="G36" s="309" t="s">
        <v>4555</v>
      </c>
      <c r="H36" s="311" t="s">
        <v>87</v>
      </c>
      <c r="I36" s="309" t="s">
        <v>4564</v>
      </c>
      <c r="J36" s="309" t="s">
        <v>4439</v>
      </c>
      <c r="K36" s="309" t="s">
        <v>4439</v>
      </c>
      <c r="L36" s="311" t="n">
        <v>61589</v>
      </c>
      <c r="M36" s="309" t="s">
        <v>4440</v>
      </c>
      <c r="N36" s="309" t="s">
        <v>3815</v>
      </c>
      <c r="O36" s="309" t="n">
        <v>6403999300</v>
      </c>
      <c r="P36" s="312" t="n">
        <v>360</v>
      </c>
      <c r="Q36" s="313" t="n">
        <v>35.25</v>
      </c>
      <c r="R36" s="313" t="n">
        <v>12690</v>
      </c>
      <c r="S36" s="313" t="n">
        <v>653.4</v>
      </c>
      <c r="T36" s="309" t="n">
        <v>2668.68</v>
      </c>
      <c r="U36" s="317" t="s">
        <v>4456</v>
      </c>
      <c r="V36" s="317" t="n">
        <v>44351</v>
      </c>
      <c r="W36" s="357" t="n">
        <v>44363</v>
      </c>
      <c r="X36" s="337" t="n">
        <v>44411</v>
      </c>
      <c r="Y36" s="317" t="n">
        <v>44397</v>
      </c>
      <c r="Z36" s="317" t="n">
        <v>44436</v>
      </c>
      <c r="AA36" s="309" t="s">
        <v>4442</v>
      </c>
      <c r="AB36" s="309" t="s">
        <v>2540</v>
      </c>
      <c r="AC36" s="309"/>
      <c r="AD36" s="309"/>
      <c r="AE36" s="309"/>
      <c r="AF36" s="309"/>
      <c r="AG36" s="309"/>
      <c r="AH36" s="30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</row>
    <row r="37" customFormat="false" ht="53.65" hidden="true" customHeight="true" outlineLevel="0" collapsed="false">
      <c r="A37" s="309"/>
      <c r="B37" s="309" t="n">
        <v>4700512215</v>
      </c>
      <c r="C37" s="309" t="s">
        <v>4565</v>
      </c>
      <c r="D37" s="311" t="s">
        <v>4566</v>
      </c>
      <c r="E37" s="309" t="s">
        <v>86</v>
      </c>
      <c r="F37" s="309" t="s">
        <v>4453</v>
      </c>
      <c r="G37" s="309" t="s">
        <v>4467</v>
      </c>
      <c r="H37" s="311" t="s">
        <v>87</v>
      </c>
      <c r="I37" s="309" t="s">
        <v>4564</v>
      </c>
      <c r="J37" s="309" t="s">
        <v>4439</v>
      </c>
      <c r="K37" s="309" t="s">
        <v>4439</v>
      </c>
      <c r="L37" s="311" t="n">
        <v>61589</v>
      </c>
      <c r="M37" s="309" t="s">
        <v>4440</v>
      </c>
      <c r="N37" s="309" t="s">
        <v>3815</v>
      </c>
      <c r="O37" s="309" t="n">
        <v>6403999300</v>
      </c>
      <c r="P37" s="312" t="n">
        <v>360</v>
      </c>
      <c r="Q37" s="313" t="n">
        <v>35.25</v>
      </c>
      <c r="R37" s="313" t="n">
        <v>12690</v>
      </c>
      <c r="S37" s="313" t="n">
        <v>653.4</v>
      </c>
      <c r="T37" s="309" t="n">
        <v>2668.68</v>
      </c>
      <c r="U37" s="317" t="s">
        <v>4456</v>
      </c>
      <c r="V37" s="317" t="n">
        <v>44351</v>
      </c>
      <c r="W37" s="357" t="n">
        <v>44363</v>
      </c>
      <c r="X37" s="337" t="n">
        <v>44411</v>
      </c>
      <c r="Y37" s="317" t="n">
        <v>44397</v>
      </c>
      <c r="Z37" s="317" t="n">
        <v>44436</v>
      </c>
      <c r="AA37" s="309" t="s">
        <v>4442</v>
      </c>
      <c r="AB37" s="309" t="s">
        <v>2540</v>
      </c>
      <c r="AC37" s="309"/>
      <c r="AD37" s="309"/>
      <c r="AE37" s="309"/>
      <c r="AF37" s="309"/>
      <c r="AG37" s="309"/>
      <c r="AH37" s="30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</row>
    <row r="38" customFormat="false" ht="48.75" hidden="true" customHeight="true" outlineLevel="0" collapsed="false">
      <c r="A38" s="309"/>
      <c r="B38" s="309" t="n">
        <v>4700512214</v>
      </c>
      <c r="C38" s="309" t="s">
        <v>4567</v>
      </c>
      <c r="D38" s="311" t="s">
        <v>4568</v>
      </c>
      <c r="E38" s="309" t="s">
        <v>86</v>
      </c>
      <c r="F38" s="309" t="s">
        <v>4487</v>
      </c>
      <c r="G38" s="309" t="s">
        <v>4569</v>
      </c>
      <c r="H38" s="311" t="s">
        <v>975</v>
      </c>
      <c r="I38" s="309" t="s">
        <v>4552</v>
      </c>
      <c r="J38" s="309" t="s">
        <v>4439</v>
      </c>
      <c r="K38" s="309" t="s">
        <v>4439</v>
      </c>
      <c r="L38" s="311" t="n">
        <v>61589</v>
      </c>
      <c r="M38" s="309" t="s">
        <v>4440</v>
      </c>
      <c r="N38" s="309" t="s">
        <v>3815</v>
      </c>
      <c r="O38" s="309" t="n">
        <v>6403999600</v>
      </c>
      <c r="P38" s="312" t="n">
        <v>240</v>
      </c>
      <c r="Q38" s="313" t="n">
        <v>23.5</v>
      </c>
      <c r="R38" s="313" t="n">
        <v>5640</v>
      </c>
      <c r="S38" s="313" t="n">
        <v>435.6</v>
      </c>
      <c r="T38" s="309" t="n">
        <v>1215.12</v>
      </c>
      <c r="U38" s="317" t="s">
        <v>4441</v>
      </c>
      <c r="V38" s="317" t="n">
        <v>44337</v>
      </c>
      <c r="W38" s="357" t="n">
        <v>44352</v>
      </c>
      <c r="X38" s="337" t="n">
        <v>44414</v>
      </c>
      <c r="Y38" s="317" t="n">
        <v>44397</v>
      </c>
      <c r="Z38" s="317" t="n">
        <v>44434</v>
      </c>
      <c r="AA38" s="309" t="s">
        <v>4442</v>
      </c>
      <c r="AB38" s="309" t="s">
        <v>2540</v>
      </c>
      <c r="AC38" s="309"/>
      <c r="AD38" s="311" t="s">
        <v>4443</v>
      </c>
      <c r="AE38" s="309"/>
      <c r="AF38" s="309"/>
      <c r="AG38" s="309"/>
      <c r="AH38" s="30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</row>
    <row r="39" customFormat="false" ht="47.1" hidden="true" customHeight="true" outlineLevel="0" collapsed="false">
      <c r="A39" s="309"/>
      <c r="B39" s="309" t="n">
        <v>4700512214</v>
      </c>
      <c r="C39" s="309" t="s">
        <v>4570</v>
      </c>
      <c r="D39" s="311" t="s">
        <v>4571</v>
      </c>
      <c r="E39" s="309" t="s">
        <v>86</v>
      </c>
      <c r="F39" s="309" t="s">
        <v>4487</v>
      </c>
      <c r="G39" s="309" t="s">
        <v>4572</v>
      </c>
      <c r="H39" s="311" t="s">
        <v>975</v>
      </c>
      <c r="I39" s="309" t="s">
        <v>4552</v>
      </c>
      <c r="J39" s="309" t="s">
        <v>4439</v>
      </c>
      <c r="K39" s="309" t="s">
        <v>4439</v>
      </c>
      <c r="L39" s="311" t="n">
        <v>61589</v>
      </c>
      <c r="M39" s="309" t="s">
        <v>4440</v>
      </c>
      <c r="N39" s="309" t="s">
        <v>3815</v>
      </c>
      <c r="O39" s="309" t="n">
        <v>6403999600</v>
      </c>
      <c r="P39" s="312" t="n">
        <v>240</v>
      </c>
      <c r="Q39" s="313" t="n">
        <v>23.5</v>
      </c>
      <c r="R39" s="313" t="n">
        <v>5640</v>
      </c>
      <c r="S39" s="313" t="n">
        <v>435.6</v>
      </c>
      <c r="T39" s="309" t="n">
        <v>1215.12</v>
      </c>
      <c r="U39" s="317" t="s">
        <v>4441</v>
      </c>
      <c r="V39" s="317" t="n">
        <v>44337</v>
      </c>
      <c r="W39" s="357" t="n">
        <v>44352</v>
      </c>
      <c r="X39" s="337" t="n">
        <v>44414</v>
      </c>
      <c r="Y39" s="317" t="n">
        <v>44397</v>
      </c>
      <c r="Z39" s="317" t="n">
        <v>44434</v>
      </c>
      <c r="AA39" s="309" t="s">
        <v>4442</v>
      </c>
      <c r="AB39" s="309" t="s">
        <v>2540</v>
      </c>
      <c r="AC39" s="309"/>
      <c r="AD39" s="311" t="s">
        <v>4443</v>
      </c>
      <c r="AE39" s="309"/>
      <c r="AF39" s="309"/>
      <c r="AG39" s="309"/>
      <c r="AH39" s="309"/>
      <c r="AI39" s="321"/>
      <c r="AJ39" s="321"/>
      <c r="AK39" s="321"/>
      <c r="AL39" s="321"/>
      <c r="AM39" s="321"/>
      <c r="AN39" s="321"/>
      <c r="AO39" s="321"/>
      <c r="AP39" s="321"/>
      <c r="AQ39" s="321"/>
      <c r="AR39" s="321"/>
      <c r="AS39" s="321"/>
      <c r="AT39" s="321"/>
      <c r="AU39" s="321"/>
      <c r="AV39" s="321"/>
      <c r="AW39" s="321"/>
      <c r="AX39" s="321"/>
      <c r="AY39" s="321"/>
      <c r="AZ39" s="321"/>
      <c r="BA39" s="321"/>
      <c r="BB39" s="321"/>
      <c r="BC39" s="321"/>
      <c r="BD39" s="321"/>
    </row>
    <row r="40" customFormat="false" ht="47.1" hidden="true" customHeight="true" outlineLevel="0" collapsed="false">
      <c r="A40" s="309"/>
      <c r="B40" s="309" t="s">
        <v>4573</v>
      </c>
      <c r="C40" s="309"/>
      <c r="D40" s="311" t="s">
        <v>4574</v>
      </c>
      <c r="E40" s="309" t="s">
        <v>86</v>
      </c>
      <c r="F40" s="309" t="s">
        <v>4575</v>
      </c>
      <c r="G40" s="309" t="s">
        <v>4576</v>
      </c>
      <c r="H40" s="311" t="s">
        <v>975</v>
      </c>
      <c r="I40" s="309" t="s">
        <v>4577</v>
      </c>
      <c r="J40" s="309" t="s">
        <v>1107</v>
      </c>
      <c r="K40" s="309" t="s">
        <v>4578</v>
      </c>
      <c r="L40" s="311" t="n">
        <v>61977</v>
      </c>
      <c r="M40" s="309" t="s">
        <v>4579</v>
      </c>
      <c r="N40" s="309" t="s">
        <v>4580</v>
      </c>
      <c r="O40" s="309" t="n">
        <v>6403999300</v>
      </c>
      <c r="P40" s="312" t="n">
        <v>30</v>
      </c>
      <c r="Q40" s="313" t="n">
        <v>80.8</v>
      </c>
      <c r="R40" s="313" t="n">
        <f aca="false">P40*Q40</f>
        <v>2424</v>
      </c>
      <c r="S40" s="313" t="n">
        <v>23.2</v>
      </c>
      <c r="T40" s="313" t="n">
        <f aca="false">(R40+S40)/100*20</f>
        <v>489.44</v>
      </c>
      <c r="U40" s="317" t="s">
        <v>4581</v>
      </c>
      <c r="V40" s="317" t="n">
        <v>44392</v>
      </c>
      <c r="W40" s="357" t="n">
        <v>44392</v>
      </c>
      <c r="X40" s="337" t="n">
        <v>44398</v>
      </c>
      <c r="Y40" s="317"/>
      <c r="Z40" s="337" t="n">
        <v>44399</v>
      </c>
      <c r="AA40" s="309" t="s">
        <v>4442</v>
      </c>
      <c r="AB40" s="309" t="s">
        <v>4582</v>
      </c>
      <c r="AC40" s="309"/>
      <c r="AD40" s="309"/>
      <c r="AE40" s="309"/>
      <c r="AF40" s="309"/>
      <c r="AG40" s="309"/>
      <c r="AH40" s="309"/>
      <c r="AI40" s="321"/>
      <c r="AJ40" s="321"/>
      <c r="AK40" s="321"/>
      <c r="AL40" s="321"/>
      <c r="AM40" s="321"/>
      <c r="AN40" s="321"/>
      <c r="AO40" s="321"/>
      <c r="AP40" s="321"/>
      <c r="AQ40" s="321"/>
      <c r="AR40" s="321"/>
      <c r="AS40" s="321"/>
      <c r="AT40" s="321"/>
      <c r="AU40" s="321"/>
      <c r="AV40" s="321"/>
      <c r="AW40" s="321"/>
      <c r="AX40" s="321"/>
      <c r="AY40" s="321"/>
      <c r="AZ40" s="321"/>
      <c r="BA40" s="321"/>
      <c r="BB40" s="321"/>
      <c r="BC40" s="321"/>
      <c r="BD40" s="321"/>
    </row>
    <row r="41" customFormat="false" ht="47.1" hidden="true" customHeight="true" outlineLevel="0" collapsed="false">
      <c r="A41" s="309"/>
      <c r="B41" s="309" t="s">
        <v>4573</v>
      </c>
      <c r="C41" s="309"/>
      <c r="D41" s="311" t="s">
        <v>4583</v>
      </c>
      <c r="E41" s="309" t="s">
        <v>86</v>
      </c>
      <c r="F41" s="309" t="s">
        <v>4584</v>
      </c>
      <c r="G41" s="309" t="s">
        <v>4585</v>
      </c>
      <c r="H41" s="311" t="s">
        <v>87</v>
      </c>
      <c r="I41" s="309" t="s">
        <v>4586</v>
      </c>
      <c r="J41" s="309" t="s">
        <v>243</v>
      </c>
      <c r="K41" s="309" t="s">
        <v>245</v>
      </c>
      <c r="L41" s="311" t="n">
        <v>61589</v>
      </c>
      <c r="M41" s="309" t="s">
        <v>4440</v>
      </c>
      <c r="N41" s="309" t="s">
        <v>3815</v>
      </c>
      <c r="O41" s="309" t="n">
        <v>6403999300</v>
      </c>
      <c r="P41" s="312" t="n">
        <v>20</v>
      </c>
      <c r="Q41" s="313"/>
      <c r="R41" s="313"/>
      <c r="S41" s="309"/>
      <c r="T41" s="309"/>
      <c r="U41" s="317" t="s">
        <v>4581</v>
      </c>
      <c r="V41" s="317" t="n">
        <v>44392</v>
      </c>
      <c r="W41" s="357" t="n">
        <v>44392</v>
      </c>
      <c r="X41" s="337" t="n">
        <v>44398</v>
      </c>
      <c r="Y41" s="317"/>
      <c r="Z41" s="337" t="n">
        <v>44399</v>
      </c>
      <c r="AA41" s="309" t="s">
        <v>4442</v>
      </c>
      <c r="AB41" s="309" t="s">
        <v>4582</v>
      </c>
      <c r="AC41" s="309"/>
      <c r="AD41" s="309"/>
      <c r="AE41" s="309"/>
      <c r="AF41" s="309"/>
      <c r="AG41" s="309"/>
      <c r="AH41" s="309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1"/>
      <c r="AT41" s="321"/>
      <c r="AU41" s="321"/>
      <c r="AV41" s="321"/>
      <c r="AW41" s="321"/>
      <c r="AX41" s="321"/>
      <c r="AY41" s="321"/>
      <c r="AZ41" s="321"/>
      <c r="BA41" s="321"/>
      <c r="BB41" s="321"/>
      <c r="BC41" s="321"/>
      <c r="BD41" s="321"/>
    </row>
    <row r="42" customFormat="false" ht="47.1" hidden="true" customHeight="true" outlineLevel="0" collapsed="false">
      <c r="A42" s="309"/>
      <c r="B42" s="309" t="s">
        <v>4573</v>
      </c>
      <c r="C42" s="309"/>
      <c r="D42" s="311" t="s">
        <v>4587</v>
      </c>
      <c r="E42" s="309" t="s">
        <v>86</v>
      </c>
      <c r="F42" s="309" t="s">
        <v>4588</v>
      </c>
      <c r="G42" s="309"/>
      <c r="H42" s="311" t="s">
        <v>87</v>
      </c>
      <c r="I42" s="309" t="s">
        <v>4589</v>
      </c>
      <c r="J42" s="309" t="s">
        <v>1107</v>
      </c>
      <c r="K42" s="309" t="s">
        <v>245</v>
      </c>
      <c r="L42" s="311" t="n">
        <v>61589</v>
      </c>
      <c r="M42" s="309" t="s">
        <v>4440</v>
      </c>
      <c r="N42" s="309" t="s">
        <v>3815</v>
      </c>
      <c r="O42" s="309" t="n">
        <v>6403999300</v>
      </c>
      <c r="P42" s="312" t="n">
        <v>20</v>
      </c>
      <c r="Q42" s="313"/>
      <c r="R42" s="313"/>
      <c r="S42" s="309"/>
      <c r="T42" s="309"/>
      <c r="U42" s="317" t="s">
        <v>4581</v>
      </c>
      <c r="V42" s="317" t="n">
        <v>44392</v>
      </c>
      <c r="W42" s="357" t="n">
        <v>44392</v>
      </c>
      <c r="X42" s="337" t="n">
        <v>44398</v>
      </c>
      <c r="Y42" s="317"/>
      <c r="Z42" s="337" t="n">
        <v>44399</v>
      </c>
      <c r="AA42" s="309" t="s">
        <v>4442</v>
      </c>
      <c r="AB42" s="309" t="s">
        <v>4582</v>
      </c>
      <c r="AC42" s="309"/>
      <c r="AD42" s="309"/>
      <c r="AE42" s="309"/>
      <c r="AF42" s="309"/>
      <c r="AG42" s="309"/>
      <c r="AH42" s="309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1"/>
      <c r="BD42" s="321"/>
    </row>
    <row r="43" customFormat="false" ht="14.45" hidden="false" customHeight="false" outlineLevel="0" collapsed="false">
      <c r="P43" s="346" t="n">
        <f aca="false">SUBTOTAL(9,P3:P42)</f>
        <v>4620</v>
      </c>
    </row>
  </sheetData>
  <autoFilter ref="A2:BD42">
    <filterColumn colId="20">
      <customFilters and="true">
        <customFilter operator="equal" val="3 поставка SAUC FW21"/>
      </customFilters>
    </filterColumn>
    <sortState ref="A3:BD42">
      <sortCondition ref="A3:A42" customList=""/>
    </sortState>
  </autoFilter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9051C3C333B4F9D59E08424044134" ma:contentTypeVersion="6" ma:contentTypeDescription="Create a new document." ma:contentTypeScope="" ma:versionID="addb7899551b75308754496b0d7aa02e">
  <xsd:schema xmlns:xsd="http://www.w3.org/2001/XMLSchema" xmlns:xs="http://www.w3.org/2001/XMLSchema" xmlns:p="http://schemas.microsoft.com/office/2006/metadata/properties" xmlns:ns2="696613dc-524b-48ac-9b7a-2aca4820c6cf" targetNamespace="http://schemas.microsoft.com/office/2006/metadata/properties" ma:root="true" ma:fieldsID="8c4fe1584bf6eea4713f5ff8ac43ec19" ns2:_="">
    <xsd:import namespace="696613dc-524b-48ac-9b7a-2aca4820c6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613dc-524b-48ac-9b7a-2aca4820c6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B41F1B-283E-4EB1-B40A-B5C5FAC943B1}"/>
</file>

<file path=customXml/itemProps2.xml><?xml version="1.0" encoding="utf-8"?>
<ds:datastoreItem xmlns:ds="http://schemas.openxmlformats.org/officeDocument/2006/customXml" ds:itemID="{71731235-E1B6-4CE4-8133-43B45C6B39A0}"/>
</file>

<file path=customXml/itemProps3.xml><?xml version="1.0" encoding="utf-8"?>
<ds:datastoreItem xmlns:ds="http://schemas.openxmlformats.org/officeDocument/2006/customXml" ds:itemID="{0BB0598B-307A-49E0-B089-CC0A670E085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2020-10-07T10:47:17Z</dcterms:created>
  <dc:creator>Elbitarv</dc:creator>
  <dc:description/>
  <dc:language>ru-RU</dc:language>
  <cp:lastModifiedBy/>
  <dcterms:modified xsi:type="dcterms:W3CDTF">2021-08-25T18:17:08Z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0x010100CB79051C3C333B4F9D59E08424044134</vt:lpwstr>
  </property>
</Properties>
</file>